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66925"/>
  <mc:AlternateContent xmlns:mc="http://schemas.openxmlformats.org/markup-compatibility/2006">
    <mc:Choice Requires="x15">
      <x15ac:absPath xmlns:x15ac="http://schemas.microsoft.com/office/spreadsheetml/2010/11/ac" url="C:\Users\2200056\Downloads\"/>
    </mc:Choice>
  </mc:AlternateContent>
  <xr:revisionPtr revIDLastSave="0" documentId="13_ncr:1_{0ADF0E42-70E9-40DC-9B72-AAFE4EA9B487}" xr6:coauthVersionLast="47" xr6:coauthVersionMax="47" xr10:uidLastSave="{00000000-0000-0000-0000-000000000000}"/>
  <bookViews>
    <workbookView xWindow="-108" yWindow="-108" windowWidth="23256" windowHeight="13896" tabRatio="859" activeTab="2" xr2:uid="{3F399977-53DD-4043-A1A4-7A7B45AB0860}"/>
  </bookViews>
  <sheets>
    <sheet name="SCR_調査票" sheetId="28" r:id="rId1"/>
    <sheet name="本調査_調査票" sheetId="29" r:id="rId2"/>
    <sheet name="①集計軸基本案1" sheetId="30" r:id="rId3"/>
    <sheet name="②集計軸5セグ案" sheetId="27" r:id="rId4"/>
    <sheet name="③個別集計" sheetId="31"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_0Print_Area" localSheetId="1">#REF!</definedName>
    <definedName name="_1_0Print_Area">#REF!</definedName>
    <definedName name="_2_0Print_Area" localSheetId="1">#REF!</definedName>
    <definedName name="_2_0Print_Area">#REF!</definedName>
    <definedName name="_3_0Print_Area" localSheetId="1">#REF!</definedName>
    <definedName name="_3_0Print_Area">#REF!</definedName>
    <definedName name="_c">[1]配荷目標!$AH$4</definedName>
    <definedName name="_DNS1" localSheetId="1">#REF!</definedName>
    <definedName name="_DNS1">#REF!</definedName>
    <definedName name="_DNS2" localSheetId="1">#REF!</definedName>
    <definedName name="_DNS2">#REF!</definedName>
    <definedName name="_Order1" hidden="1">0</definedName>
    <definedName name="_Order2" hidden="1">255</definedName>
    <definedName name="_Regression_Int" hidden="1">1</definedName>
    <definedName name="●１０" localSheetId="1">[2]【カードＡ】!#REF!</definedName>
    <definedName name="●１０">[2]【カードＡ】!#REF!</definedName>
    <definedName name="●２" localSheetId="1">[2]【カードＡ】!#REF!</definedName>
    <definedName name="●２">[2]【カードＡ】!#REF!</definedName>
    <definedName name="●３" localSheetId="1">[2]【カードＡ】!#REF!</definedName>
    <definedName name="●３">[2]【カードＡ】!#REF!</definedName>
    <definedName name="●４" localSheetId="1">[2]【カードＡ】!#REF!</definedName>
    <definedName name="●４">[2]【カードＡ】!#REF!</definedName>
    <definedName name="●５" localSheetId="1">[2]【カードＡ】!#REF!</definedName>
    <definedName name="●５">[2]【カードＡ】!#REF!</definedName>
    <definedName name="●６" localSheetId="1">[2]【カードＡ】!#REF!</definedName>
    <definedName name="●６">[2]【カードＡ】!#REF!</definedName>
    <definedName name="●７" localSheetId="1">[2]【カードＡ】!#REF!</definedName>
    <definedName name="●７">[2]【カードＡ】!#REF!</definedName>
    <definedName name="●８" localSheetId="1">[2]【カードＡ】!#REF!</definedName>
    <definedName name="●８">[2]【カードＡ】!#REF!</definedName>
    <definedName name="●９" localSheetId="1">[2]【カードＡ】!#REF!</definedName>
    <definedName name="●９">[2]【カードＡ】!#REF!</definedName>
    <definedName name="●改善" localSheetId="1">[2]【カードＡ】!#REF!</definedName>
    <definedName name="●改善">[2]【カードＡ】!#REF!</definedName>
    <definedName name="●気" localSheetId="1">[2]【カードＡ】!#REF!</definedName>
    <definedName name="●気">[2]【カードＡ】!#REF!</definedName>
    <definedName name="●満足" localSheetId="1">[2]【カードＡ】!#REF!</definedName>
    <definedName name="●満足">[2]【カードＡ】!#REF!</definedName>
    <definedName name="★ｲﾒｰｼﾞ" localSheetId="1">[2]【カードＡ】!#REF!</definedName>
    <definedName name="★ｲﾒｰｼﾞ">[2]【カードＡ】!#REF!</definedName>
    <definedName name="★差異" localSheetId="1">#REF!</definedName>
    <definedName name="★差異">#REF!</definedName>
    <definedName name="a">[1]配荷目標!$AV$1</definedName>
    <definedName name="aa">[1]配荷目標!$A$1</definedName>
    <definedName name="ADエキスパート" localSheetId="1">#REF!</definedName>
    <definedName name="ADエキスパート">#REF!</definedName>
    <definedName name="AP1APP" localSheetId="1">#REF!</definedName>
    <definedName name="AP1APP">#REF!</definedName>
    <definedName name="AP1IP" localSheetId="1">#REF!</definedName>
    <definedName name="AP1IP">#REF!</definedName>
    <definedName name="AP1Name" localSheetId="1">#REF!</definedName>
    <definedName name="AP1Name">#REF!</definedName>
    <definedName name="AP2APP" localSheetId="1">#REF!</definedName>
    <definedName name="AP2APP">#REF!</definedName>
    <definedName name="AP2IP" localSheetId="1">#REF!</definedName>
    <definedName name="AP2IP">#REF!</definedName>
    <definedName name="AP2Name" localSheetId="1">#REF!</definedName>
    <definedName name="AP2Name">#REF!</definedName>
    <definedName name="AP3APP" localSheetId="1">#REF!</definedName>
    <definedName name="AP3APP">#REF!</definedName>
    <definedName name="AP3IP" localSheetId="1">#REF!</definedName>
    <definedName name="AP3IP">#REF!</definedName>
    <definedName name="AP3Name" localSheetId="1">#REF!</definedName>
    <definedName name="AP3Name">#REF!</definedName>
    <definedName name="AS2DocOpenMode" hidden="1">"AS2DocumentEdit"</definedName>
    <definedName name="CLEAR_SUB" localSheetId="0">[3]!CLEAR_SUB</definedName>
    <definedName name="CLEAR_SUB" localSheetId="1">[3]!CLEAR_SUB</definedName>
    <definedName name="CLEAR_SUB">[3]!CLEAR_SUB</definedName>
    <definedName name="ClusterAccount" localSheetId="1">#REF!</definedName>
    <definedName name="ClusterAccount">#REF!</definedName>
    <definedName name="ClusterAccountPassword" localSheetId="1">#REF!</definedName>
    <definedName name="ClusterAccountPassword">#REF!</definedName>
    <definedName name="ClusterIP" localSheetId="1">#REF!</definedName>
    <definedName name="ClusterIP">#REF!</definedName>
    <definedName name="ClusterName" localSheetId="1">#REF!</definedName>
    <definedName name="ClusterName">#REF!</definedName>
    <definedName name="ComputerNameAP1" localSheetId="1">#REF!</definedName>
    <definedName name="ComputerNameAP1">#REF!</definedName>
    <definedName name="ComputerNameDC1" localSheetId="1">#REF!</definedName>
    <definedName name="ComputerNameDC1">#REF!</definedName>
    <definedName name="ComputerNameDC2" localSheetId="1">#REF!</definedName>
    <definedName name="ComputerNameDC2">#REF!</definedName>
    <definedName name="ComputerNameNode1" localSheetId="1">#REF!</definedName>
    <definedName name="ComputerNameNode1">#REF!</definedName>
    <definedName name="ComputerNameNode2" localSheetId="1">#REF!</definedName>
    <definedName name="ComputerNameNode2">#REF!</definedName>
    <definedName name="ComputerNameOSAKA" localSheetId="1">#REF!</definedName>
    <definedName name="ComputerNameOSAKA">#REF!</definedName>
    <definedName name="ComputerNameYOKOHAMA" localSheetId="1">#REF!</definedName>
    <definedName name="ComputerNameYOKOHAMA">#REF!</definedName>
    <definedName name="CX_30" localSheetId="1">#REF!</definedName>
    <definedName name="CX_30">#REF!</definedName>
    <definedName name="FA複" localSheetId="1">#REF!</definedName>
    <definedName name="FA複">#REF!</definedName>
    <definedName name="input99" localSheetId="1">#REF!</definedName>
    <definedName name="input99">#REF!</definedName>
    <definedName name="Internalip1" localSheetId="1">#REF!</definedName>
    <definedName name="Internalip1">#REF!</definedName>
    <definedName name="Internalip2" localSheetId="1">#REF!</definedName>
    <definedName name="Internalip2">#REF!</definedName>
    <definedName name="IPMSCSAP1" localSheetId="1">#REF!</definedName>
    <definedName name="IPMSCSAP1">#REF!</definedName>
    <definedName name="list_1">[4]list!$A$2:$A$8</definedName>
    <definedName name="list_2">[4]list!$B$2:$B$15</definedName>
    <definedName name="list_3ma">[4]list!$I$2:$I$4</definedName>
    <definedName name="list_3ma_jp">[5]list_jp!$I$2:$I$4</definedName>
    <definedName name="list_3pd">[4]list!$J$2:$J$4</definedName>
    <definedName name="list_3sa">[4]list!$H$2:$H$4</definedName>
    <definedName name="list_3sa_jp">[6]list_jp!$H$2:$H$4</definedName>
    <definedName name="list_3sc">[4]list!$K$2:$K$4</definedName>
    <definedName name="list_3xc">[4]list!$L$2:$L$3</definedName>
    <definedName name="list_3xr">[4]list!$M$2:$M$3</definedName>
    <definedName name="list_3xr_jp">[5]list_jp!$M$2:$M$3</definedName>
    <definedName name="list_3xt">[4]list!$N$2:$N$3</definedName>
    <definedName name="list_3xt_jp">[6]list_jp!$N$2:$N$3</definedName>
    <definedName name="list_4">[4]list!$O$2:$O$3</definedName>
    <definedName name="list_5">[4]list!$P$2:$P$4</definedName>
    <definedName name="list_5ctg">[4]list!$Q$2:$Q$3</definedName>
    <definedName name="MA" localSheetId="1">#REF!</definedName>
    <definedName name="MA">#REF!</definedName>
    <definedName name="MAM" localSheetId="1">#REF!</definedName>
    <definedName name="MAM">#REF!</definedName>
    <definedName name="MASA" localSheetId="1">#REF!</definedName>
    <definedName name="MASA">#REF!</definedName>
    <definedName name="ｎＡ" localSheetId="1">#REF!</definedName>
    <definedName name="ｎＡ">#REF!</definedName>
    <definedName name="NBOX" localSheetId="1">#REF!</definedName>
    <definedName name="NBOX">#REF!</definedName>
    <definedName name="NetworkNamePrivate" localSheetId="1">#REF!</definedName>
    <definedName name="NetworkNamePrivate">#REF!</definedName>
    <definedName name="NetworkNamePublic" localSheetId="1">#REF!</definedName>
    <definedName name="NetworkNamePublic">#REF!</definedName>
    <definedName name="Node1Ip" localSheetId="1">#REF!</definedName>
    <definedName name="Node1Ip">#REF!</definedName>
    <definedName name="Node1Name" localSheetId="1">#REF!</definedName>
    <definedName name="Node1Name">#REF!</definedName>
    <definedName name="Node2Ip" localSheetId="1">#REF!</definedName>
    <definedName name="Node2Ip">#REF!</definedName>
    <definedName name="Node2Name" localSheetId="1">#REF!</definedName>
    <definedName name="Node2Name">#REF!</definedName>
    <definedName name="NV200バネットワゴン" localSheetId="1">#REF!</definedName>
    <definedName name="NV200バネットワゴン">#REF!</definedName>
    <definedName name="NVAN" localSheetId="1">#REF!</definedName>
    <definedName name="NVAN">#REF!</definedName>
    <definedName name="NWGN" localSheetId="1">#REF!</definedName>
    <definedName name="NWGN">#REF!</definedName>
    <definedName name="_xlnm.Print_Area">#REF!</definedName>
    <definedName name="Print_Area_MI" localSheetId="1">#REF!</definedName>
    <definedName name="Print_Area_MI">#REF!</definedName>
    <definedName name="_xlnm.Print_Titles">#REF!</definedName>
    <definedName name="QuorumDrive" localSheetId="1">#REF!</definedName>
    <definedName name="QuorumDrive">#REF!</definedName>
    <definedName name="_xlnm.Recorder" localSheetId="1">#REF!</definedName>
    <definedName name="_xlnm.Recorder">#REF!</definedName>
    <definedName name="RESULT_ADJUST1">OFFSET([7]【集計_人口】!$J$10,1,0,COUNTA([7]【集計_人口】!$H:$H)-1,1)</definedName>
    <definedName name="RESULT_POP">OFFSET([7]【集計_人口】!$F$10,1,0,COUNTA([7]【集計_人口】!$H:$H)-1,1)</definedName>
    <definedName name="RESULT_RATIO">OFFSET([7]【集計_人口】!$G$10,1,0,COUNTA([7]【集計_人口】!$H:$H)-1,1)</definedName>
    <definedName name="RESULT_SAMPLE">OFFSET([7]【集計_人口】!$E$10,1,0,COUNTA([7]【集計_人口】!$H:$H)-1,1)</definedName>
    <definedName name="SA" localSheetId="1">#REF!</definedName>
    <definedName name="SA">#REF!</definedName>
    <definedName name="SAM" localSheetId="1">#REF!</definedName>
    <definedName name="SAM">#REF!</definedName>
    <definedName name="ＳＡきき" localSheetId="1">#REF!</definedName>
    <definedName name="ＳＡきき">#REF!</definedName>
    <definedName name="ＳＡどちら" localSheetId="1">#REF!</definedName>
    <definedName name="ＳＡどちら">#REF!</definedName>
    <definedName name="ＳＡやや" localSheetId="1">#REF!</definedName>
    <definedName name="ＳＡやや">#REF!</definedName>
    <definedName name="ＳＡややあ" localSheetId="1">#REF!</definedName>
    <definedName name="ＳＡややあ">#REF!</definedName>
    <definedName name="SPSS" localSheetId="1">#REF!</definedName>
    <definedName name="SPSS">#REF!</definedName>
    <definedName name="Start" localSheetId="1">#REF!</definedName>
    <definedName name="Start">#REF!</definedName>
    <definedName name="Subnet" localSheetId="1">#REF!</definedName>
    <definedName name="Subnet">#REF!</definedName>
    <definedName name="SubnetPrivate" localSheetId="1">#REF!</definedName>
    <definedName name="SubnetPrivate">#REF!</definedName>
    <definedName name="suuryou" localSheetId="1">#REF!</definedName>
    <definedName name="suuryou">#REF!</definedName>
    <definedName name="table01" localSheetId="1">#REF!</definedName>
    <definedName name="table01">#REF!</definedName>
    <definedName name="table02" localSheetId="1">#REF!</definedName>
    <definedName name="table02">#REF!</definedName>
    <definedName name="table03" localSheetId="1">#REF!</definedName>
    <definedName name="table03">#REF!</definedName>
    <definedName name="table04" localSheetId="1">#REF!</definedName>
    <definedName name="table04">#REF!</definedName>
    <definedName name="table05" localSheetId="1">#REF!</definedName>
    <definedName name="table05">#REF!</definedName>
    <definedName name="table06" localSheetId="1">#REF!</definedName>
    <definedName name="table06">#REF!</definedName>
    <definedName name="table07" localSheetId="1">#REF!</definedName>
    <definedName name="table07">#REF!</definedName>
    <definedName name="table08" localSheetId="1">#REF!</definedName>
    <definedName name="table08">#REF!</definedName>
    <definedName name="table09" localSheetId="1">#REF!</definedName>
    <definedName name="table09">#REF!</definedName>
    <definedName name="table10" localSheetId="1">#REF!</definedName>
    <definedName name="table10">#REF!</definedName>
    <definedName name="table11" localSheetId="1">#REF!</definedName>
    <definedName name="table11">#REF!</definedName>
    <definedName name="table12" localSheetId="1">#REF!</definedName>
    <definedName name="table12">#REF!</definedName>
    <definedName name="table13" localSheetId="1">#REF!</definedName>
    <definedName name="table13">#REF!</definedName>
    <definedName name="table14" localSheetId="1">#REF!</definedName>
    <definedName name="table14">#REF!</definedName>
    <definedName name="table15" localSheetId="1">#REF!</definedName>
    <definedName name="table15">#REF!</definedName>
    <definedName name="table16" localSheetId="1">#REF!</definedName>
    <definedName name="table16">#REF!</definedName>
    <definedName name="table17" localSheetId="1">#REF!</definedName>
    <definedName name="table17">#REF!</definedName>
    <definedName name="table18" localSheetId="1">#REF!</definedName>
    <definedName name="table18">#REF!</definedName>
    <definedName name="table19" localSheetId="1">#REF!</definedName>
    <definedName name="table19">#REF!</definedName>
    <definedName name="table20" localSheetId="1">#REF!</definedName>
    <definedName name="table20">#REF!</definedName>
    <definedName name="tablelist" localSheetId="1">#REF!</definedName>
    <definedName name="tablelist">#REF!</definedName>
    <definedName name="TSCAMOUNT" localSheetId="1">#REF!</definedName>
    <definedName name="TSCAMOUNT">#REF!</definedName>
    <definedName name="TSCCOST" localSheetId="1">#REF!</definedName>
    <definedName name="TSCCOST">#REF!</definedName>
    <definedName name="TSCPRICE" localSheetId="1">#REF!</definedName>
    <definedName name="TSCPRICE">#REF!</definedName>
    <definedName name="TSCSTOCODE" localSheetId="1">#REF!</definedName>
    <definedName name="TSCSTOCODE">#REF!</definedName>
    <definedName name="WINS1" localSheetId="1">#REF!</definedName>
    <definedName name="WINS1">#REF!</definedName>
    <definedName name="WINS2" localSheetId="1">#REF!</definedName>
    <definedName name="WINS2">#REF!</definedName>
    <definedName name="アクア" localSheetId="1">#REF!</definedName>
    <definedName name="アクア">#REF!</definedName>
    <definedName name="アクティ" localSheetId="1">#REF!</definedName>
    <definedName name="アクティ">#REF!</definedName>
    <definedName name="ウェイク" localSheetId="1">#REF!</definedName>
    <definedName name="ウェイク">#REF!</definedName>
    <definedName name="ウェイト値" localSheetId="1">#REF!</definedName>
    <definedName name="ウェイト値">#REF!</definedName>
    <definedName name="エブリィ" localSheetId="1">#REF!</definedName>
    <definedName name="エブリィ">#REF!</definedName>
    <definedName name="エブリィワゴン" localSheetId="1">#REF!</definedName>
    <definedName name="エブリィワゴン">#REF!</definedName>
    <definedName name="かえ３" localSheetId="1">[2]【カードＡ】!#REF!</definedName>
    <definedName name="かえ３">[2]【カードＡ】!#REF!</definedName>
    <definedName name="かえ４" localSheetId="1">[2]【カードＡ】!#REF!</definedName>
    <definedName name="かえ４">[2]【カードＡ】!#REF!</definedName>
    <definedName name="カローラアクシオ" localSheetId="1">#REF!</definedName>
    <definedName name="カローラアクシオ">#REF!</definedName>
    <definedName name="カローラフィールダーハイブリッド" localSheetId="1">#REF!</definedName>
    <definedName name="カローラフィールダーハイブリッド">#REF!</definedName>
    <definedName name="クリッパー" localSheetId="1">#REF!</definedName>
    <definedName name="クリッパー">#REF!</definedName>
    <definedName name="サービスの種類" localSheetId="1">#REF!</definedName>
    <definedName name="サービスの種類">#REF!</definedName>
    <definedName name="サクシード" localSheetId="1">#REF!</definedName>
    <definedName name="サクシード">#REF!</definedName>
    <definedName name="サンバー" localSheetId="1">#REF!</definedName>
    <definedName name="サンバー">#REF!</definedName>
    <definedName name="シエンタ" localSheetId="1">#REF!</definedName>
    <definedName name="シエンタ">#REF!</definedName>
    <definedName name="タイトル" localSheetId="1">#REF!</definedName>
    <definedName name="タイトル">#REF!</definedName>
    <definedName name="タント" localSheetId="1">#REF!</definedName>
    <definedName name="タント">#REF!</definedName>
    <definedName name="トラブル属性" localSheetId="1">#REF!</definedName>
    <definedName name="トラブル属性">#REF!</definedName>
    <definedName name="ハイゼットキャディ" localSheetId="1">#REF!</definedName>
    <definedName name="ハイゼットキャディ">#REF!</definedName>
    <definedName name="ハイゼットバン" localSheetId="1">#REF!</definedName>
    <definedName name="ハイゼットバン">#REF!</definedName>
    <definedName name="バモスバン" localSheetId="1">#REF!</definedName>
    <definedName name="バモスバン">#REF!</definedName>
    <definedName name="ピクシス" localSheetId="1">#REF!</definedName>
    <definedName name="ピクシス">#REF!</definedName>
    <definedName name="ファミリア" localSheetId="1">#REF!</definedName>
    <definedName name="ファミリア">#REF!</definedName>
    <definedName name="フィット" localSheetId="1">#REF!</definedName>
    <definedName name="フィット">#REF!</definedName>
    <definedName name="フリード" localSheetId="1">#REF!</definedName>
    <definedName name="フリード">#REF!</definedName>
    <definedName name="プリウスα" localSheetId="1">#REF!</definedName>
    <definedName name="プリウスα">#REF!</definedName>
    <definedName name="プロボックス" localSheetId="1">#REF!</definedName>
    <definedName name="プロボックス">#REF!</definedName>
    <definedName name="マトリクス" localSheetId="1">#REF!</definedName>
    <definedName name="マトリクス">#REF!</definedName>
    <definedName name="ミス種別" localSheetId="1">#REF!</definedName>
    <definedName name="ミス種別">#REF!</definedName>
    <definedName name="ミニキャブ" localSheetId="1">#REF!</definedName>
    <definedName name="ミニキャブ">#REF!</definedName>
    <definedName name="メッセージ">'[8]★雛（CAPI仕様）'!$A$44:$IV$45</definedName>
    <definedName name="案件名" localSheetId="1">#REF!</definedName>
    <definedName name="案件名">#REF!</definedName>
    <definedName name="係り" localSheetId="1">#REF!</definedName>
    <definedName name="係り">#REF!</definedName>
    <definedName name="件名" localSheetId="1">#REF!</definedName>
    <definedName name="件名">#REF!</definedName>
    <definedName name="見出し" localSheetId="1">#REF!</definedName>
    <definedName name="見出し">#REF!</definedName>
    <definedName name="五重クロス" localSheetId="1">#REF!</definedName>
    <definedName name="五重クロス">#REF!</definedName>
    <definedName name="三重クロス" localSheetId="1">#REF!</definedName>
    <definedName name="三重クロス">#REF!</definedName>
    <definedName name="四重クロス" localSheetId="1">#REF!</definedName>
    <definedName name="四重クロス">#REF!</definedName>
    <definedName name="取込フォーム設定">[1]配荷目標!$AK$2</definedName>
    <definedName name="集計項目" localSheetId="1">#REF!</definedName>
    <definedName name="集計項目">#REF!</definedName>
    <definedName name="商業施設階層" localSheetId="1">#REF!</definedName>
    <definedName name="商業施設階層">#REF!</definedName>
    <definedName name="商品1" localSheetId="1">#REF!</definedName>
    <definedName name="商品1">#REF!</definedName>
    <definedName name="商品10" localSheetId="1">#REF!</definedName>
    <definedName name="商品10">#REF!</definedName>
    <definedName name="商品11" localSheetId="1">#REF!</definedName>
    <definedName name="商品11">#REF!</definedName>
    <definedName name="商品12" localSheetId="1">#REF!</definedName>
    <definedName name="商品12">#REF!</definedName>
    <definedName name="商品12v" localSheetId="1">#REF!</definedName>
    <definedName name="商品12v">#REF!</definedName>
    <definedName name="商品13" localSheetId="1">#REF!</definedName>
    <definedName name="商品13">#REF!</definedName>
    <definedName name="商品14" localSheetId="1">#REF!</definedName>
    <definedName name="商品14">#REF!</definedName>
    <definedName name="商品15" localSheetId="1">#REF!</definedName>
    <definedName name="商品15">#REF!</definedName>
    <definedName name="商品16" localSheetId="1">#REF!</definedName>
    <definedName name="商品16">#REF!</definedName>
    <definedName name="商品17" localSheetId="1">#REF!</definedName>
    <definedName name="商品17">#REF!</definedName>
    <definedName name="商品2" localSheetId="1">#REF!</definedName>
    <definedName name="商品2">#REF!</definedName>
    <definedName name="商品3" localSheetId="1">#REF!</definedName>
    <definedName name="商品3">#REF!</definedName>
    <definedName name="商品4" localSheetId="1">#REF!</definedName>
    <definedName name="商品4">#REF!</definedName>
    <definedName name="商品5" localSheetId="1">#REF!</definedName>
    <definedName name="商品5">#REF!</definedName>
    <definedName name="商品6" localSheetId="1">#REF!</definedName>
    <definedName name="商品6">#REF!</definedName>
    <definedName name="商品7" localSheetId="1">#REF!</definedName>
    <definedName name="商品7">#REF!</definedName>
    <definedName name="商品8" localSheetId="1">#REF!</definedName>
    <definedName name="商品8">#REF!</definedName>
    <definedName name="商品9" localSheetId="1">#REF!</definedName>
    <definedName name="商品9">#REF!</definedName>
    <definedName name="消費税" localSheetId="1">#REF!</definedName>
    <definedName name="消費税">#REF!</definedName>
    <definedName name="場所" localSheetId="1">#REF!</definedName>
    <definedName name="場所">#REF!</definedName>
    <definedName name="数量1" localSheetId="1">#REF!</definedName>
    <definedName name="数量1">#REF!</definedName>
    <definedName name="数量10" localSheetId="1">#REF!</definedName>
    <definedName name="数量10">#REF!</definedName>
    <definedName name="数量11" localSheetId="1">#REF!</definedName>
    <definedName name="数量11">#REF!</definedName>
    <definedName name="数量12" localSheetId="1">#REF!</definedName>
    <definedName name="数量12">#REF!</definedName>
    <definedName name="数量13" localSheetId="1">#REF!</definedName>
    <definedName name="数量13">#REF!</definedName>
    <definedName name="数量14" localSheetId="1">#REF!</definedName>
    <definedName name="数量14">#REF!</definedName>
    <definedName name="数量15" localSheetId="1">#REF!</definedName>
    <definedName name="数量15">#REF!</definedName>
    <definedName name="数量16" localSheetId="1">#REF!</definedName>
    <definedName name="数量16">#REF!</definedName>
    <definedName name="数量17" localSheetId="1">#REF!</definedName>
    <definedName name="数量17">#REF!</definedName>
    <definedName name="数量2" localSheetId="1">#REF!</definedName>
    <definedName name="数量2">#REF!</definedName>
    <definedName name="数量3" localSheetId="1">#REF!</definedName>
    <definedName name="数量3">#REF!</definedName>
    <definedName name="数量4" localSheetId="1">#REF!</definedName>
    <definedName name="数量4">#REF!</definedName>
    <definedName name="数量5" localSheetId="1">#REF!</definedName>
    <definedName name="数量5">#REF!</definedName>
    <definedName name="数量6" localSheetId="1">#REF!</definedName>
    <definedName name="数量6">#REF!</definedName>
    <definedName name="数量7" localSheetId="1">#REF!</definedName>
    <definedName name="数量7">#REF!</definedName>
    <definedName name="数量8" localSheetId="1">#REF!</definedName>
    <definedName name="数量8">#REF!</definedName>
    <definedName name="数量9" localSheetId="1">#REF!</definedName>
    <definedName name="数量9">#REF!</definedName>
    <definedName name="先頭" localSheetId="1">#REF!</definedName>
    <definedName name="先頭">#REF!</definedName>
    <definedName name="先頭２" localSheetId="1">#REF!</definedName>
    <definedName name="先頭２">#REF!</definedName>
    <definedName name="対処" localSheetId="1">#REF!</definedName>
    <definedName name="対処">#REF!</definedName>
    <definedName name="単価1" localSheetId="1">#REF!</definedName>
    <definedName name="単価1">#REF!</definedName>
    <definedName name="単価10" localSheetId="1">#REF!</definedName>
    <definedName name="単価10">#REF!</definedName>
    <definedName name="単価11" localSheetId="1">#REF!</definedName>
    <definedName name="単価11">#REF!</definedName>
    <definedName name="単価12" localSheetId="1">#REF!</definedName>
    <definedName name="単価12">#REF!</definedName>
    <definedName name="単価13" localSheetId="1">#REF!</definedName>
    <definedName name="単価13">#REF!</definedName>
    <definedName name="単価14" localSheetId="1">#REF!</definedName>
    <definedName name="単価14">#REF!</definedName>
    <definedName name="単価15" localSheetId="1">#REF!</definedName>
    <definedName name="単価15">#REF!</definedName>
    <definedName name="単価16" localSheetId="1">#REF!</definedName>
    <definedName name="単価16">#REF!</definedName>
    <definedName name="単価17" localSheetId="1">#REF!</definedName>
    <definedName name="単価17">#REF!</definedName>
    <definedName name="単価2" localSheetId="1">#REF!</definedName>
    <definedName name="単価2">#REF!</definedName>
    <definedName name="単価3" localSheetId="1">#REF!</definedName>
    <definedName name="単価3">#REF!</definedName>
    <definedName name="単価4" localSheetId="1">#REF!</definedName>
    <definedName name="単価4">#REF!</definedName>
    <definedName name="単価5" localSheetId="1">#REF!</definedName>
    <definedName name="単価5">#REF!</definedName>
    <definedName name="単価6" localSheetId="1">#REF!</definedName>
    <definedName name="単価6">#REF!</definedName>
    <definedName name="単価7" localSheetId="1">#REF!</definedName>
    <definedName name="単価7">#REF!</definedName>
    <definedName name="単価8" localSheetId="1">#REF!</definedName>
    <definedName name="単価8">#REF!</definedName>
    <definedName name="単価9" localSheetId="1">#REF!</definedName>
    <definedName name="単価9">#REF!</definedName>
    <definedName name="単純集計" localSheetId="1">#REF!</definedName>
    <definedName name="単純集計">#REF!</definedName>
    <definedName name="調査の種類" localSheetId="1">#REF!</definedName>
    <definedName name="調査の種類">#REF!</definedName>
    <definedName name="呈示">[9]★雛!$A$19:$IV$21</definedName>
    <definedName name="二重クロス" localSheetId="1">#REF!</definedName>
    <definedName name="二重クロス">#REF!</definedName>
    <definedName name="備考" localSheetId="1">#REF!</definedName>
    <definedName name="備考">#REF!</definedName>
    <definedName name="表頭選択肢" localSheetId="1">#REF!</definedName>
    <definedName name="表頭選択肢">#REF!</definedName>
    <definedName name="付帯…使用者" localSheetId="1">#REF!</definedName>
    <definedName name="付帯…使用者">#REF!</definedName>
    <definedName name="付帯…未使用者" localSheetId="1">#REF!</definedName>
    <definedName name="付帯…未使用者">#REF!</definedName>
    <definedName name="名前" localSheetId="1">#REF!</definedName>
    <definedName name="名前">#REF!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07" i="31" l="1"/>
  <c r="H308" i="31"/>
  <c r="H309" i="31"/>
  <c r="H310" i="31"/>
  <c r="H311" i="31"/>
  <c r="H312" i="31"/>
  <c r="H313" i="31"/>
  <c r="H314" i="31"/>
  <c r="H315" i="31"/>
  <c r="H316" i="31"/>
  <c r="H317" i="31"/>
  <c r="H318" i="31"/>
  <c r="H319" i="31"/>
  <c r="H320" i="31"/>
  <c r="H321" i="31"/>
  <c r="H322" i="31"/>
  <c r="H306" i="31"/>
  <c r="F309" i="31"/>
  <c r="F310" i="31"/>
  <c r="F311" i="31"/>
  <c r="F312" i="31"/>
  <c r="F313" i="31"/>
  <c r="F314" i="31"/>
  <c r="F315" i="31"/>
  <c r="F316" i="31"/>
  <c r="F317" i="31"/>
  <c r="F318" i="31"/>
  <c r="F319" i="31"/>
  <c r="F320" i="31"/>
  <c r="F321" i="31"/>
  <c r="F322" i="31"/>
  <c r="F308" i="31"/>
  <c r="F307" i="31"/>
  <c r="F306" i="31"/>
  <c r="K301" i="31" l="1"/>
  <c r="J301" i="31" s="1"/>
  <c r="K300" i="31"/>
  <c r="I300" i="31" s="1"/>
  <c r="J300" i="31"/>
  <c r="H300" i="31"/>
  <c r="G300" i="31"/>
  <c r="E300" i="31"/>
  <c r="K297" i="31"/>
  <c r="J297" i="31" s="1"/>
  <c r="K296" i="31"/>
  <c r="G296" i="31" s="1"/>
  <c r="J296" i="31"/>
  <c r="I296" i="31"/>
  <c r="H296" i="31"/>
  <c r="E296" i="31"/>
  <c r="K292" i="31"/>
  <c r="I292" i="31" s="1"/>
  <c r="J292" i="31"/>
  <c r="E292" i="31"/>
  <c r="K290" i="31"/>
  <c r="I290" i="31" s="1"/>
  <c r="K289" i="31"/>
  <c r="H289" i="31" s="1"/>
  <c r="I289" i="31"/>
  <c r="G289" i="31"/>
  <c r="K288" i="31"/>
  <c r="J288" i="31"/>
  <c r="I288" i="31"/>
  <c r="H288" i="31"/>
  <c r="G288" i="31"/>
  <c r="E288" i="31"/>
  <c r="K285" i="31"/>
  <c r="J285" i="31" s="1"/>
  <c r="K284" i="31"/>
  <c r="I284" i="31" s="1"/>
  <c r="J284" i="31"/>
  <c r="H284" i="31"/>
  <c r="G284" i="31"/>
  <c r="E284" i="31"/>
  <c r="K281" i="31"/>
  <c r="J281" i="31" s="1"/>
  <c r="K280" i="31"/>
  <c r="G280" i="31" s="1"/>
  <c r="J280" i="31"/>
  <c r="I280" i="31"/>
  <c r="H280" i="31"/>
  <c r="E280" i="31"/>
  <c r="K276" i="31"/>
  <c r="I276" i="31" s="1"/>
  <c r="J276" i="31"/>
  <c r="E276" i="31"/>
  <c r="K274" i="31"/>
  <c r="I274" i="31" s="1"/>
  <c r="K273" i="31"/>
  <c r="H273" i="31" s="1"/>
  <c r="I273" i="31"/>
  <c r="G273" i="31"/>
  <c r="K272" i="31"/>
  <c r="J272" i="31"/>
  <c r="I272" i="31"/>
  <c r="H272" i="31"/>
  <c r="G272" i="31"/>
  <c r="E272" i="31"/>
  <c r="K269" i="31"/>
  <c r="J269" i="31" s="1"/>
  <c r="K268" i="31"/>
  <c r="I268" i="31" s="1"/>
  <c r="J268" i="31"/>
  <c r="H268" i="31"/>
  <c r="G268" i="31"/>
  <c r="E268" i="31"/>
  <c r="K265" i="31"/>
  <c r="J265" i="31" s="1"/>
  <c r="K264" i="31"/>
  <c r="G264" i="31" s="1"/>
  <c r="J264" i="31"/>
  <c r="I264" i="31"/>
  <c r="H264" i="31"/>
  <c r="E264" i="31"/>
  <c r="K260" i="31"/>
  <c r="I260" i="31" s="1"/>
  <c r="J260" i="31"/>
  <c r="E260" i="31"/>
  <c r="K257" i="31"/>
  <c r="H257" i="31" s="1"/>
  <c r="I257" i="31"/>
  <c r="K256" i="31"/>
  <c r="J256" i="31"/>
  <c r="I256" i="31"/>
  <c r="H256" i="31"/>
  <c r="G256" i="31"/>
  <c r="E256" i="31"/>
  <c r="K253" i="31"/>
  <c r="J253" i="31" s="1"/>
  <c r="K252" i="31"/>
  <c r="I252" i="31" s="1"/>
  <c r="J252" i="31"/>
  <c r="H252" i="31"/>
  <c r="G252" i="31"/>
  <c r="E252" i="31"/>
  <c r="K249" i="31"/>
  <c r="J249" i="31" s="1"/>
  <c r="K248" i="31"/>
  <c r="G248" i="31" s="1"/>
  <c r="J248" i="31"/>
  <c r="I248" i="31"/>
  <c r="H248" i="31"/>
  <c r="E248" i="31"/>
  <c r="K244" i="31"/>
  <c r="I244" i="31" s="1"/>
  <c r="J244" i="31"/>
  <c r="E244" i="31"/>
  <c r="K242" i="31"/>
  <c r="I242" i="31" s="1"/>
  <c r="K241" i="31"/>
  <c r="H241" i="31" s="1"/>
  <c r="I241" i="31"/>
  <c r="G241" i="31"/>
  <c r="K240" i="31"/>
  <c r="J240" i="31"/>
  <c r="I240" i="31"/>
  <c r="H240" i="31"/>
  <c r="G240" i="31"/>
  <c r="E240" i="31"/>
  <c r="K237" i="31"/>
  <c r="J237" i="31" s="1"/>
  <c r="K236" i="31"/>
  <c r="I236" i="31" s="1"/>
  <c r="J236" i="31"/>
  <c r="H236" i="31"/>
  <c r="G236" i="31"/>
  <c r="E236" i="31"/>
  <c r="K231" i="31"/>
  <c r="J231" i="31" s="1"/>
  <c r="K230" i="31"/>
  <c r="I230" i="31" s="1"/>
  <c r="J230" i="31"/>
  <c r="H230" i="31"/>
  <c r="G230" i="31"/>
  <c r="E230" i="31"/>
  <c r="K227" i="31"/>
  <c r="J227" i="31" s="1"/>
  <c r="K226" i="31"/>
  <c r="J226" i="31"/>
  <c r="I226" i="31"/>
  <c r="H226" i="31"/>
  <c r="G226" i="31"/>
  <c r="E226" i="31"/>
  <c r="K222" i="31"/>
  <c r="I222" i="31" s="1"/>
  <c r="J222" i="31"/>
  <c r="E222" i="31"/>
  <c r="K220" i="31"/>
  <c r="I220" i="31" s="1"/>
  <c r="K219" i="31"/>
  <c r="H219" i="31" s="1"/>
  <c r="I219" i="31"/>
  <c r="G219" i="31"/>
  <c r="K218" i="31"/>
  <c r="J218" i="31" s="1"/>
  <c r="H218" i="31"/>
  <c r="E218" i="31"/>
  <c r="K215" i="31"/>
  <c r="J215" i="31" s="1"/>
  <c r="I215" i="31"/>
  <c r="K214" i="31"/>
  <c r="J214" i="31"/>
  <c r="I214" i="31"/>
  <c r="H214" i="31"/>
  <c r="G214" i="31"/>
  <c r="E214" i="31"/>
  <c r="K211" i="31"/>
  <c r="J211" i="31" s="1"/>
  <c r="K210" i="31"/>
  <c r="J210" i="31"/>
  <c r="I210" i="31"/>
  <c r="H210" i="31"/>
  <c r="G210" i="31"/>
  <c r="E210" i="31"/>
  <c r="K206" i="31"/>
  <c r="I206" i="31" s="1"/>
  <c r="J206" i="31"/>
  <c r="E206" i="31"/>
  <c r="K204" i="31"/>
  <c r="I204" i="31" s="1"/>
  <c r="K203" i="31"/>
  <c r="H203" i="31" s="1"/>
  <c r="I203" i="31"/>
  <c r="G203" i="31"/>
  <c r="K202" i="31"/>
  <c r="J202" i="31" s="1"/>
  <c r="H202" i="31"/>
  <c r="E202" i="31"/>
  <c r="K199" i="31"/>
  <c r="J199" i="31" s="1"/>
  <c r="I199" i="31"/>
  <c r="K198" i="31"/>
  <c r="J198" i="31"/>
  <c r="I198" i="31"/>
  <c r="H198" i="31"/>
  <c r="G198" i="31"/>
  <c r="E198" i="31"/>
  <c r="K195" i="31"/>
  <c r="J195" i="31" s="1"/>
  <c r="K194" i="31"/>
  <c r="J194" i="31"/>
  <c r="I194" i="31"/>
  <c r="H194" i="31"/>
  <c r="G194" i="31"/>
  <c r="E194" i="31"/>
  <c r="K190" i="31"/>
  <c r="I190" i="31" s="1"/>
  <c r="J190" i="31"/>
  <c r="E190" i="31"/>
  <c r="K188" i="31"/>
  <c r="I188" i="31" s="1"/>
  <c r="K187" i="31"/>
  <c r="H187" i="31" s="1"/>
  <c r="I187" i="31"/>
  <c r="G187" i="31"/>
  <c r="K186" i="31"/>
  <c r="J186" i="31" s="1"/>
  <c r="H186" i="31"/>
  <c r="E186" i="31"/>
  <c r="K183" i="31"/>
  <c r="J183" i="31" s="1"/>
  <c r="I183" i="31"/>
  <c r="K182" i="31"/>
  <c r="J182" i="31"/>
  <c r="I182" i="31"/>
  <c r="H182" i="31"/>
  <c r="G182" i="31"/>
  <c r="E182" i="31"/>
  <c r="K179" i="31"/>
  <c r="J179" i="31" s="1"/>
  <c r="K178" i="31"/>
  <c r="J178" i="31"/>
  <c r="I178" i="31"/>
  <c r="H178" i="31"/>
  <c r="G178" i="31"/>
  <c r="E178" i="31"/>
  <c r="K174" i="31"/>
  <c r="I174" i="31" s="1"/>
  <c r="J174" i="31"/>
  <c r="E174" i="31"/>
  <c r="K172" i="31"/>
  <c r="I172" i="31" s="1"/>
  <c r="K171" i="31"/>
  <c r="H171" i="31" s="1"/>
  <c r="I171" i="31"/>
  <c r="G171" i="31"/>
  <c r="K170" i="31"/>
  <c r="J170" i="31" s="1"/>
  <c r="H170" i="31"/>
  <c r="E170" i="31"/>
  <c r="K167" i="31"/>
  <c r="J167" i="31" s="1"/>
  <c r="I167" i="31"/>
  <c r="K166" i="31"/>
  <c r="J166" i="31"/>
  <c r="I166" i="31"/>
  <c r="H166" i="31"/>
  <c r="G166" i="31"/>
  <c r="E166" i="31"/>
  <c r="K161" i="31"/>
  <c r="J161" i="31" s="1"/>
  <c r="K160" i="31"/>
  <c r="G160" i="31" s="1"/>
  <c r="H160" i="31"/>
  <c r="E160" i="31"/>
  <c r="K157" i="31"/>
  <c r="J157" i="31" s="1"/>
  <c r="K156" i="31"/>
  <c r="I156" i="31" s="1"/>
  <c r="J156" i="31"/>
  <c r="H156" i="31"/>
  <c r="E156" i="31"/>
  <c r="K154" i="31"/>
  <c r="I154" i="31" s="1"/>
  <c r="K153" i="31"/>
  <c r="J153" i="31" s="1"/>
  <c r="G153" i="31"/>
  <c r="K152" i="31"/>
  <c r="I152" i="31" s="1"/>
  <c r="J152" i="31"/>
  <c r="H152" i="31"/>
  <c r="G152" i="31"/>
  <c r="E152" i="31"/>
  <c r="K150" i="31"/>
  <c r="I150" i="31" s="1"/>
  <c r="K149" i="31"/>
  <c r="H149" i="31" s="1"/>
  <c r="I149" i="31"/>
  <c r="G149" i="31"/>
  <c r="K148" i="31"/>
  <c r="J148" i="31"/>
  <c r="I148" i="31"/>
  <c r="H148" i="31"/>
  <c r="G148" i="31"/>
  <c r="E148" i="31"/>
  <c r="K145" i="31"/>
  <c r="J145" i="31" s="1"/>
  <c r="K144" i="31"/>
  <c r="G144" i="31" s="1"/>
  <c r="J144" i="31"/>
  <c r="H144" i="31"/>
  <c r="E144" i="31"/>
  <c r="K141" i="31"/>
  <c r="J141" i="31" s="1"/>
  <c r="K140" i="31"/>
  <c r="I140" i="31" s="1"/>
  <c r="J140" i="31"/>
  <c r="H140" i="31"/>
  <c r="E140" i="31"/>
  <c r="K138" i="31"/>
  <c r="I138" i="31" s="1"/>
  <c r="K137" i="31"/>
  <c r="J137" i="31" s="1"/>
  <c r="G137" i="31"/>
  <c r="K136" i="31"/>
  <c r="I136" i="31" s="1"/>
  <c r="J136" i="31"/>
  <c r="H136" i="31"/>
  <c r="G136" i="31"/>
  <c r="E136" i="31"/>
  <c r="K134" i="31"/>
  <c r="I134" i="31" s="1"/>
  <c r="K133" i="31"/>
  <c r="H133" i="31" s="1"/>
  <c r="I133" i="31"/>
  <c r="G133" i="31"/>
  <c r="K132" i="31"/>
  <c r="J132" i="31"/>
  <c r="I132" i="31"/>
  <c r="H132" i="31"/>
  <c r="G132" i="31"/>
  <c r="E132" i="31"/>
  <c r="K129" i="31"/>
  <c r="J129" i="31" s="1"/>
  <c r="K128" i="31"/>
  <c r="G128" i="31" s="1"/>
  <c r="J128" i="31"/>
  <c r="H128" i="31"/>
  <c r="E128" i="31"/>
  <c r="K125" i="31"/>
  <c r="J125" i="31" s="1"/>
  <c r="K124" i="31"/>
  <c r="I124" i="31" s="1"/>
  <c r="J124" i="31"/>
  <c r="H124" i="31"/>
  <c r="E124" i="31"/>
  <c r="K122" i="31"/>
  <c r="I122" i="31" s="1"/>
  <c r="K121" i="31"/>
  <c r="J121" i="31" s="1"/>
  <c r="I121" i="31"/>
  <c r="G121" i="31"/>
  <c r="K120" i="31"/>
  <c r="I120" i="31" s="1"/>
  <c r="J120" i="31"/>
  <c r="H120" i="31"/>
  <c r="G120" i="31"/>
  <c r="E120" i="31"/>
  <c r="K118" i="31"/>
  <c r="I118" i="31" s="1"/>
  <c r="K117" i="31"/>
  <c r="H117" i="31" s="1"/>
  <c r="I117" i="31"/>
  <c r="G117" i="31"/>
  <c r="K116" i="31"/>
  <c r="J116" i="31"/>
  <c r="I116" i="31"/>
  <c r="H116" i="31"/>
  <c r="G116" i="31"/>
  <c r="E116" i="31"/>
  <c r="K113" i="31"/>
  <c r="J113" i="31" s="1"/>
  <c r="K112" i="31"/>
  <c r="G112" i="31" s="1"/>
  <c r="J112" i="31"/>
  <c r="H112" i="31"/>
  <c r="E112" i="31"/>
  <c r="K109" i="31"/>
  <c r="J109" i="31" s="1"/>
  <c r="K108" i="31"/>
  <c r="I108" i="31" s="1"/>
  <c r="J108" i="31"/>
  <c r="H108" i="31"/>
  <c r="E108" i="31"/>
  <c r="K106" i="31"/>
  <c r="I106" i="31" s="1"/>
  <c r="K105" i="31"/>
  <c r="J105" i="31" s="1"/>
  <c r="I105" i="31"/>
  <c r="G105" i="31"/>
  <c r="K104" i="31"/>
  <c r="I104" i="31" s="1"/>
  <c r="J104" i="31"/>
  <c r="H104" i="31"/>
  <c r="G104" i="31"/>
  <c r="E104" i="31"/>
  <c r="K101" i="31"/>
  <c r="H101" i="31" s="1"/>
  <c r="I101" i="31"/>
  <c r="K100" i="31"/>
  <c r="J100" i="31"/>
  <c r="I100" i="31"/>
  <c r="H100" i="31"/>
  <c r="G100" i="31"/>
  <c r="E100" i="31"/>
  <c r="K97" i="31"/>
  <c r="J97" i="31" s="1"/>
  <c r="K96" i="31"/>
  <c r="G96" i="31" s="1"/>
  <c r="J96" i="31"/>
  <c r="H96" i="31"/>
  <c r="E96" i="31"/>
  <c r="H68" i="31"/>
  <c r="G68" i="31"/>
  <c r="I67" i="31"/>
  <c r="H67" i="31"/>
  <c r="G67" i="31"/>
  <c r="J66" i="31"/>
  <c r="I66" i="31"/>
  <c r="H66" i="31"/>
  <c r="G66" i="31"/>
  <c r="J65" i="31"/>
  <c r="I65" i="31"/>
  <c r="H65" i="31"/>
  <c r="G65" i="31"/>
  <c r="H64" i="31"/>
  <c r="G64" i="31"/>
  <c r="I63" i="31"/>
  <c r="H63" i="31"/>
  <c r="G63" i="31"/>
  <c r="J62" i="31"/>
  <c r="I62" i="31"/>
  <c r="H62" i="31"/>
  <c r="G62" i="31"/>
  <c r="J61" i="31"/>
  <c r="I61" i="31"/>
  <c r="H61" i="31"/>
  <c r="G61" i="31"/>
  <c r="H60" i="31"/>
  <c r="G60" i="31"/>
  <c r="I59" i="31"/>
  <c r="H59" i="31"/>
  <c r="G59" i="31"/>
  <c r="J58" i="31"/>
  <c r="I58" i="31"/>
  <c r="H58" i="31"/>
  <c r="G58" i="31"/>
  <c r="J57" i="31"/>
  <c r="I57" i="31"/>
  <c r="H57" i="31"/>
  <c r="G57" i="31"/>
  <c r="H56" i="31"/>
  <c r="G56" i="31"/>
  <c r="I55" i="31"/>
  <c r="H55" i="31"/>
  <c r="G55" i="31"/>
  <c r="J54" i="31"/>
  <c r="I54" i="31"/>
  <c r="H54" i="31"/>
  <c r="G54" i="31"/>
  <c r="J53" i="31"/>
  <c r="I53" i="31"/>
  <c r="H53" i="31"/>
  <c r="G53" i="31"/>
  <c r="H52" i="31"/>
  <c r="G52" i="31"/>
  <c r="I51" i="31"/>
  <c r="H51" i="31"/>
  <c r="G51" i="31"/>
  <c r="I50" i="31"/>
  <c r="H50" i="31"/>
  <c r="G50" i="31"/>
  <c r="I49" i="31"/>
  <c r="H49" i="31"/>
  <c r="G49" i="31"/>
  <c r="J50" i="31"/>
  <c r="J49" i="31"/>
  <c r="H92" i="31"/>
  <c r="G92" i="31"/>
  <c r="I91" i="31"/>
  <c r="H91" i="31"/>
  <c r="G91" i="31"/>
  <c r="J90" i="31"/>
  <c r="I90" i="31"/>
  <c r="H90" i="31"/>
  <c r="G90" i="31"/>
  <c r="J89" i="31"/>
  <c r="I89" i="31"/>
  <c r="H89" i="31"/>
  <c r="G89" i="31"/>
  <c r="H88" i="31"/>
  <c r="G88" i="31"/>
  <c r="I87" i="31"/>
  <c r="H87" i="31"/>
  <c r="G87" i="31"/>
  <c r="J86" i="31"/>
  <c r="I86" i="31"/>
  <c r="H86" i="31"/>
  <c r="G86" i="31"/>
  <c r="J85" i="31"/>
  <c r="I85" i="31"/>
  <c r="H85" i="31"/>
  <c r="G85" i="31"/>
  <c r="H84" i="31"/>
  <c r="G84" i="31"/>
  <c r="I83" i="31"/>
  <c r="H83" i="31"/>
  <c r="G83" i="31"/>
  <c r="J82" i="31"/>
  <c r="I82" i="31"/>
  <c r="H82" i="31"/>
  <c r="G82" i="31"/>
  <c r="J81" i="31"/>
  <c r="I81" i="31"/>
  <c r="H81" i="31"/>
  <c r="G81" i="31"/>
  <c r="H80" i="31"/>
  <c r="G80" i="31"/>
  <c r="I79" i="31"/>
  <c r="H79" i="31"/>
  <c r="G79" i="31"/>
  <c r="J78" i="31"/>
  <c r="I78" i="31"/>
  <c r="H78" i="31"/>
  <c r="G78" i="31"/>
  <c r="J77" i="31"/>
  <c r="I77" i="31"/>
  <c r="H77" i="31"/>
  <c r="G77" i="31"/>
  <c r="H76" i="31"/>
  <c r="G76" i="31"/>
  <c r="I75" i="31"/>
  <c r="H75" i="31"/>
  <c r="G75" i="31"/>
  <c r="J74" i="31"/>
  <c r="I74" i="31"/>
  <c r="H74" i="31"/>
  <c r="G74" i="31"/>
  <c r="J73" i="31"/>
  <c r="I73" i="31"/>
  <c r="H73" i="31"/>
  <c r="G73" i="31"/>
  <c r="H72" i="31"/>
  <c r="G72" i="31"/>
  <c r="I71" i="31"/>
  <c r="H71" i="31"/>
  <c r="G71" i="31"/>
  <c r="J70" i="31"/>
  <c r="I70" i="31"/>
  <c r="H70" i="31"/>
  <c r="G70" i="31"/>
  <c r="J69" i="31"/>
  <c r="I69" i="31"/>
  <c r="H69" i="31"/>
  <c r="G69" i="31"/>
  <c r="H48" i="31"/>
  <c r="G48" i="31"/>
  <c r="I47" i="31"/>
  <c r="H47" i="31"/>
  <c r="G47" i="31"/>
  <c r="J46" i="31"/>
  <c r="I46" i="31"/>
  <c r="H46" i="31"/>
  <c r="G46" i="31"/>
  <c r="J45" i="31"/>
  <c r="I45" i="31"/>
  <c r="H45" i="31"/>
  <c r="G45" i="31"/>
  <c r="H44" i="31"/>
  <c r="G44" i="31"/>
  <c r="I43" i="31"/>
  <c r="H43" i="31"/>
  <c r="G43" i="31"/>
  <c r="J42" i="31"/>
  <c r="I42" i="31"/>
  <c r="H42" i="31"/>
  <c r="G42" i="31"/>
  <c r="J41" i="31"/>
  <c r="I41" i="31"/>
  <c r="H41" i="31"/>
  <c r="G41" i="31"/>
  <c r="H40" i="31"/>
  <c r="G40" i="31"/>
  <c r="I39" i="31"/>
  <c r="H39" i="31"/>
  <c r="G39" i="31"/>
  <c r="J38" i="31"/>
  <c r="I38" i="31"/>
  <c r="H38" i="31"/>
  <c r="G38" i="31"/>
  <c r="J37" i="31"/>
  <c r="I37" i="31"/>
  <c r="H37" i="31"/>
  <c r="G37" i="31"/>
  <c r="H36" i="31"/>
  <c r="G36" i="31"/>
  <c r="I35" i="31"/>
  <c r="H35" i="31"/>
  <c r="G35" i="31"/>
  <c r="J34" i="31"/>
  <c r="I34" i="31"/>
  <c r="H34" i="31"/>
  <c r="G34" i="31"/>
  <c r="J33" i="31"/>
  <c r="I33" i="31"/>
  <c r="H33" i="31"/>
  <c r="G33" i="31"/>
  <c r="H32" i="31"/>
  <c r="G32" i="31"/>
  <c r="I31" i="31"/>
  <c r="H31" i="31"/>
  <c r="G31" i="31"/>
  <c r="J30" i="31"/>
  <c r="I30" i="31"/>
  <c r="H30" i="31"/>
  <c r="G30" i="31"/>
  <c r="J29" i="31"/>
  <c r="I29" i="31"/>
  <c r="H29" i="31"/>
  <c r="G29" i="31"/>
  <c r="J26" i="31"/>
  <c r="J25" i="31"/>
  <c r="I27" i="31"/>
  <c r="I26" i="31"/>
  <c r="I25" i="31"/>
  <c r="H28" i="31"/>
  <c r="H27" i="31"/>
  <c r="H26" i="31"/>
  <c r="H25" i="31"/>
  <c r="G26" i="31"/>
  <c r="G27" i="31"/>
  <c r="G28" i="31"/>
  <c r="G25" i="31"/>
  <c r="K89" i="31"/>
  <c r="K90" i="31" s="1"/>
  <c r="K91" i="31" s="1"/>
  <c r="K92" i="31" s="1"/>
  <c r="K86" i="31"/>
  <c r="K87" i="31" s="1"/>
  <c r="K88" i="31" s="1"/>
  <c r="K85" i="31"/>
  <c r="K81" i="31"/>
  <c r="K82" i="31" s="1"/>
  <c r="K83" i="31" s="1"/>
  <c r="K84" i="31" s="1"/>
  <c r="K77" i="31"/>
  <c r="K78" i="31" s="1"/>
  <c r="K79" i="31" s="1"/>
  <c r="K80" i="31" s="1"/>
  <c r="K74" i="31"/>
  <c r="K75" i="31" s="1"/>
  <c r="K76" i="31" s="1"/>
  <c r="K73" i="31"/>
  <c r="K69" i="31"/>
  <c r="K70" i="31" s="1"/>
  <c r="K71" i="31" s="1"/>
  <c r="K72" i="31" s="1"/>
  <c r="K65" i="31"/>
  <c r="K66" i="31" s="1"/>
  <c r="K67" i="31" s="1"/>
  <c r="K68" i="31" s="1"/>
  <c r="K61" i="31"/>
  <c r="K62" i="31" s="1"/>
  <c r="K63" i="31" s="1"/>
  <c r="K64" i="31" s="1"/>
  <c r="K58" i="31"/>
  <c r="K59" i="31" s="1"/>
  <c r="K60" i="31" s="1"/>
  <c r="K57" i="31"/>
  <c r="K54" i="31"/>
  <c r="K55" i="31" s="1"/>
  <c r="K56" i="31" s="1"/>
  <c r="K53" i="31"/>
  <c r="K49" i="31"/>
  <c r="K50" i="31" s="1"/>
  <c r="K51" i="31" s="1"/>
  <c r="K52" i="31" s="1"/>
  <c r="K45" i="31"/>
  <c r="K46" i="31" s="1"/>
  <c r="K47" i="31" s="1"/>
  <c r="K48" i="31" s="1"/>
  <c r="K42" i="31"/>
  <c r="K43" i="31" s="1"/>
  <c r="K44" i="31" s="1"/>
  <c r="K41" i="31"/>
  <c r="K37" i="31"/>
  <c r="K38" i="31" s="1"/>
  <c r="K39" i="31" s="1"/>
  <c r="K40" i="31" s="1"/>
  <c r="K33" i="31"/>
  <c r="K34" i="31" s="1"/>
  <c r="K35" i="31" s="1"/>
  <c r="K36" i="31" s="1"/>
  <c r="K29" i="31"/>
  <c r="K30" i="31" s="1"/>
  <c r="K31" i="31" s="1"/>
  <c r="K32" i="31" s="1"/>
  <c r="K28" i="31"/>
  <c r="K27" i="31"/>
  <c r="K26" i="31"/>
  <c r="K25" i="31"/>
  <c r="M244" i="31"/>
  <c r="M248" i="31"/>
  <c r="M252" i="31"/>
  <c r="M256" i="31"/>
  <c r="M260" i="31"/>
  <c r="M264" i="31"/>
  <c r="M268" i="31"/>
  <c r="M272" i="31"/>
  <c r="M276" i="31"/>
  <c r="M280" i="31"/>
  <c r="M284" i="31"/>
  <c r="M288" i="31"/>
  <c r="M292" i="31"/>
  <c r="M296" i="31"/>
  <c r="M300" i="31"/>
  <c r="M240" i="31"/>
  <c r="M236" i="31"/>
  <c r="M170" i="31"/>
  <c r="M174" i="31"/>
  <c r="M178" i="31"/>
  <c r="M182" i="31"/>
  <c r="M186" i="31"/>
  <c r="M190" i="31"/>
  <c r="M194" i="31"/>
  <c r="M198" i="31"/>
  <c r="M202" i="31"/>
  <c r="M206" i="31"/>
  <c r="M210" i="31"/>
  <c r="M214" i="31"/>
  <c r="M218" i="31"/>
  <c r="M222" i="31"/>
  <c r="M226" i="31"/>
  <c r="M230" i="31"/>
  <c r="M166" i="31"/>
  <c r="M100" i="31"/>
  <c r="M104" i="31"/>
  <c r="M108" i="31"/>
  <c r="M112" i="31"/>
  <c r="M116" i="31"/>
  <c r="M120" i="31"/>
  <c r="M124" i="31"/>
  <c r="M128" i="31"/>
  <c r="M132" i="31"/>
  <c r="M136" i="31"/>
  <c r="M140" i="31"/>
  <c r="M144" i="31"/>
  <c r="M148" i="31"/>
  <c r="M152" i="31"/>
  <c r="M156" i="31"/>
  <c r="M160" i="31"/>
  <c r="M96" i="31"/>
  <c r="M25" i="31"/>
  <c r="M29" i="31"/>
  <c r="M41" i="31"/>
  <c r="M45" i="31"/>
  <c r="M49" i="31"/>
  <c r="M53" i="31"/>
  <c r="M57" i="31"/>
  <c r="M61" i="31"/>
  <c r="M65" i="31"/>
  <c r="M69" i="31"/>
  <c r="M73" i="31"/>
  <c r="M77" i="31"/>
  <c r="M81" i="31"/>
  <c r="M85" i="31"/>
  <c r="M89" i="31"/>
  <c r="E89" i="31"/>
  <c r="E85" i="31"/>
  <c r="E81" i="31"/>
  <c r="E77" i="31"/>
  <c r="E73" i="31"/>
  <c r="E69" i="31"/>
  <c r="E65" i="31"/>
  <c r="E61" i="31"/>
  <c r="E57" i="31"/>
  <c r="E53" i="31"/>
  <c r="E49" i="31"/>
  <c r="E45" i="31"/>
  <c r="E41" i="31"/>
  <c r="M37" i="31"/>
  <c r="E37" i="31"/>
  <c r="M33" i="31"/>
  <c r="E33" i="31"/>
  <c r="E29" i="31"/>
  <c r="E25" i="31"/>
  <c r="J238" i="27"/>
  <c r="J239" i="27" s="1"/>
  <c r="I238" i="27"/>
  <c r="C238" i="27"/>
  <c r="J229" i="27"/>
  <c r="G229" i="27" s="1"/>
  <c r="C229" i="27"/>
  <c r="J220" i="27"/>
  <c r="E220" i="27" s="1"/>
  <c r="I220" i="27"/>
  <c r="C220" i="27"/>
  <c r="J211" i="27"/>
  <c r="J212" i="27" s="1"/>
  <c r="C211" i="27"/>
  <c r="J203" i="27"/>
  <c r="G203" i="27" s="1"/>
  <c r="J202" i="27"/>
  <c r="E202" i="27" s="1"/>
  <c r="H202" i="27"/>
  <c r="G202" i="27"/>
  <c r="F202" i="27"/>
  <c r="C202" i="27"/>
  <c r="J193" i="27"/>
  <c r="E193" i="27" s="1"/>
  <c r="C193" i="27"/>
  <c r="J184" i="27"/>
  <c r="J185" i="27" s="1"/>
  <c r="H185" i="27" s="1"/>
  <c r="C184" i="27"/>
  <c r="J175" i="27"/>
  <c r="E175" i="27" s="1"/>
  <c r="C175" i="27"/>
  <c r="J167" i="27"/>
  <c r="G167" i="27" s="1"/>
  <c r="J166" i="27"/>
  <c r="E166" i="27" s="1"/>
  <c r="F166" i="27"/>
  <c r="C166" i="27"/>
  <c r="J157" i="27"/>
  <c r="E157" i="27" s="1"/>
  <c r="C157" i="27"/>
  <c r="J148" i="27"/>
  <c r="F148" i="27" s="1"/>
  <c r="C148" i="27"/>
  <c r="J139" i="27"/>
  <c r="G139" i="27" s="1"/>
  <c r="C139" i="27"/>
  <c r="J130" i="27"/>
  <c r="G130" i="27" s="1"/>
  <c r="C130" i="27"/>
  <c r="J121" i="27"/>
  <c r="E121" i="27" s="1"/>
  <c r="F121" i="27"/>
  <c r="C121" i="27"/>
  <c r="J112" i="27"/>
  <c r="J113" i="27" s="1"/>
  <c r="C112" i="27"/>
  <c r="J103" i="27"/>
  <c r="G103" i="27" s="1"/>
  <c r="C103" i="27"/>
  <c r="C94" i="27"/>
  <c r="G94" i="27"/>
  <c r="E94" i="27"/>
  <c r="J94" i="27"/>
  <c r="J95" i="27" s="1"/>
  <c r="J96" i="27" l="1"/>
  <c r="H95" i="27"/>
  <c r="G95" i="27"/>
  <c r="I95" i="27"/>
  <c r="F95" i="27"/>
  <c r="E95" i="27"/>
  <c r="F94" i="27"/>
  <c r="H130" i="27"/>
  <c r="G157" i="27"/>
  <c r="J204" i="27"/>
  <c r="I204" i="27" s="1"/>
  <c r="H148" i="27"/>
  <c r="H166" i="27"/>
  <c r="H184" i="27"/>
  <c r="H167" i="27"/>
  <c r="H121" i="27"/>
  <c r="F193" i="27"/>
  <c r="F220" i="27"/>
  <c r="E238" i="27"/>
  <c r="I121" i="27"/>
  <c r="I167" i="27"/>
  <c r="G193" i="27"/>
  <c r="H203" i="27"/>
  <c r="G220" i="27"/>
  <c r="F238" i="27"/>
  <c r="H157" i="27"/>
  <c r="H175" i="27"/>
  <c r="I193" i="27"/>
  <c r="I203" i="27"/>
  <c r="H220" i="27"/>
  <c r="G238" i="27"/>
  <c r="I94" i="27"/>
  <c r="H94" i="27"/>
  <c r="F157" i="27"/>
  <c r="J241" i="31"/>
  <c r="K243" i="31"/>
  <c r="J257" i="31"/>
  <c r="J273" i="31"/>
  <c r="K275" i="31"/>
  <c r="J289" i="31"/>
  <c r="K291" i="31"/>
  <c r="G249" i="31"/>
  <c r="K250" i="31"/>
  <c r="G265" i="31"/>
  <c r="K266" i="31"/>
  <c r="G281" i="31"/>
  <c r="K282" i="31"/>
  <c r="G297" i="31"/>
  <c r="K298" i="31"/>
  <c r="G242" i="31"/>
  <c r="G244" i="31"/>
  <c r="H249" i="31"/>
  <c r="G260" i="31"/>
  <c r="H265" i="31"/>
  <c r="G274" i="31"/>
  <c r="G276" i="31"/>
  <c r="H281" i="31"/>
  <c r="G290" i="31"/>
  <c r="G292" i="31"/>
  <c r="H297" i="31"/>
  <c r="G237" i="31"/>
  <c r="K238" i="31"/>
  <c r="H242" i="31"/>
  <c r="H244" i="31"/>
  <c r="K245" i="31"/>
  <c r="I249" i="31"/>
  <c r="G253" i="31"/>
  <c r="K254" i="31"/>
  <c r="H260" i="31"/>
  <c r="K261" i="31"/>
  <c r="I265" i="31"/>
  <c r="G269" i="31"/>
  <c r="K270" i="31"/>
  <c r="H274" i="31"/>
  <c r="H276" i="31"/>
  <c r="K277" i="31"/>
  <c r="I281" i="31"/>
  <c r="G285" i="31"/>
  <c r="K286" i="31"/>
  <c r="H290" i="31"/>
  <c r="H292" i="31"/>
  <c r="K293" i="31"/>
  <c r="I297" i="31"/>
  <c r="G301" i="31"/>
  <c r="K302" i="31"/>
  <c r="H237" i="31"/>
  <c r="H253" i="31"/>
  <c r="H269" i="31"/>
  <c r="H285" i="31"/>
  <c r="H301" i="31"/>
  <c r="I253" i="31"/>
  <c r="G257" i="31"/>
  <c r="K258" i="31"/>
  <c r="I269" i="31"/>
  <c r="I285" i="31"/>
  <c r="I301" i="31"/>
  <c r="I237" i="31"/>
  <c r="G170" i="31"/>
  <c r="J171" i="31"/>
  <c r="K173" i="31"/>
  <c r="G186" i="31"/>
  <c r="J187" i="31"/>
  <c r="K189" i="31"/>
  <c r="G202" i="31"/>
  <c r="J203" i="31"/>
  <c r="K205" i="31"/>
  <c r="G218" i="31"/>
  <c r="J219" i="31"/>
  <c r="K221" i="31"/>
  <c r="G179" i="31"/>
  <c r="K180" i="31"/>
  <c r="G195" i="31"/>
  <c r="K196" i="31"/>
  <c r="G211" i="31"/>
  <c r="K212" i="31"/>
  <c r="G227" i="31"/>
  <c r="K228" i="31"/>
  <c r="I170" i="31"/>
  <c r="G172" i="31"/>
  <c r="G174" i="31"/>
  <c r="H179" i="31"/>
  <c r="I186" i="31"/>
  <c r="G188" i="31"/>
  <c r="G190" i="31"/>
  <c r="H195" i="31"/>
  <c r="I202" i="31"/>
  <c r="G204" i="31"/>
  <c r="G206" i="31"/>
  <c r="H211" i="31"/>
  <c r="I218" i="31"/>
  <c r="G220" i="31"/>
  <c r="G222" i="31"/>
  <c r="H227" i="31"/>
  <c r="G167" i="31"/>
  <c r="K168" i="31"/>
  <c r="H172" i="31"/>
  <c r="H174" i="31"/>
  <c r="K175" i="31"/>
  <c r="I179" i="31"/>
  <c r="G183" i="31"/>
  <c r="K184" i="31"/>
  <c r="H188" i="31"/>
  <c r="H190" i="31"/>
  <c r="K191" i="31"/>
  <c r="I195" i="31"/>
  <c r="G199" i="31"/>
  <c r="K200" i="31"/>
  <c r="H204" i="31"/>
  <c r="H206" i="31"/>
  <c r="K207" i="31"/>
  <c r="I211" i="31"/>
  <c r="G215" i="31"/>
  <c r="K216" i="31"/>
  <c r="H220" i="31"/>
  <c r="H222" i="31"/>
  <c r="K223" i="31"/>
  <c r="I227" i="31"/>
  <c r="G231" i="31"/>
  <c r="K232" i="31"/>
  <c r="H167" i="31"/>
  <c r="H183" i="31"/>
  <c r="H199" i="31"/>
  <c r="H215" i="31"/>
  <c r="H231" i="31"/>
  <c r="I231" i="31"/>
  <c r="I96" i="31"/>
  <c r="J101" i="31"/>
  <c r="H105" i="31"/>
  <c r="I112" i="31"/>
  <c r="J117" i="31"/>
  <c r="K119" i="31"/>
  <c r="H121" i="31"/>
  <c r="I128" i="31"/>
  <c r="J133" i="31"/>
  <c r="K135" i="31"/>
  <c r="H137" i="31"/>
  <c r="I144" i="31"/>
  <c r="J149" i="31"/>
  <c r="K151" i="31"/>
  <c r="H153" i="31"/>
  <c r="I160" i="31"/>
  <c r="G109" i="31"/>
  <c r="K110" i="31"/>
  <c r="G125" i="31"/>
  <c r="K126" i="31"/>
  <c r="I137" i="31"/>
  <c r="G141" i="31"/>
  <c r="K142" i="31"/>
  <c r="I153" i="31"/>
  <c r="G157" i="31"/>
  <c r="K158" i="31"/>
  <c r="J160" i="31"/>
  <c r="K107" i="31"/>
  <c r="H109" i="31"/>
  <c r="G118" i="31"/>
  <c r="K123" i="31"/>
  <c r="H125" i="31"/>
  <c r="G134" i="31"/>
  <c r="K139" i="31"/>
  <c r="H141" i="31"/>
  <c r="G150" i="31"/>
  <c r="K155" i="31"/>
  <c r="H157" i="31"/>
  <c r="G97" i="31"/>
  <c r="K98" i="31"/>
  <c r="I109" i="31"/>
  <c r="G113" i="31"/>
  <c r="K114" i="31"/>
  <c r="H118" i="31"/>
  <c r="I125" i="31"/>
  <c r="G129" i="31"/>
  <c r="K130" i="31"/>
  <c r="H134" i="31"/>
  <c r="I141" i="31"/>
  <c r="G145" i="31"/>
  <c r="K146" i="31"/>
  <c r="H150" i="31"/>
  <c r="I157" i="31"/>
  <c r="G161" i="31"/>
  <c r="K162" i="31"/>
  <c r="H97" i="31"/>
  <c r="G106" i="31"/>
  <c r="G108" i="31"/>
  <c r="H113" i="31"/>
  <c r="G122" i="31"/>
  <c r="G124" i="31"/>
  <c r="H129" i="31"/>
  <c r="G138" i="31"/>
  <c r="G140" i="31"/>
  <c r="H145" i="31"/>
  <c r="G154" i="31"/>
  <c r="G156" i="31"/>
  <c r="H161" i="31"/>
  <c r="I97" i="31"/>
  <c r="G101" i="31"/>
  <c r="K102" i="31"/>
  <c r="I113" i="31"/>
  <c r="H122" i="31"/>
  <c r="I129" i="31"/>
  <c r="H138" i="31"/>
  <c r="I145" i="31"/>
  <c r="H154" i="31"/>
  <c r="I161" i="31"/>
  <c r="H106" i="31"/>
  <c r="G239" i="27"/>
  <c r="H239" i="27"/>
  <c r="J240" i="27"/>
  <c r="I240" i="27" s="1"/>
  <c r="I239" i="27"/>
  <c r="H238" i="27"/>
  <c r="H229" i="27"/>
  <c r="I229" i="27"/>
  <c r="J230" i="27"/>
  <c r="I230" i="27" s="1"/>
  <c r="E240" i="27"/>
  <c r="F240" i="27"/>
  <c r="E239" i="27"/>
  <c r="G240" i="27"/>
  <c r="F239" i="27"/>
  <c r="J241" i="27"/>
  <c r="F230" i="27"/>
  <c r="E229" i="27"/>
  <c r="E230" i="27"/>
  <c r="F229" i="27"/>
  <c r="H230" i="27"/>
  <c r="J221" i="27"/>
  <c r="F221" i="27" s="1"/>
  <c r="E211" i="27"/>
  <c r="I202" i="27"/>
  <c r="H193" i="27"/>
  <c r="J194" i="27"/>
  <c r="J176" i="27"/>
  <c r="H176" i="27" s="1"/>
  <c r="F175" i="27"/>
  <c r="G175" i="27"/>
  <c r="I175" i="27"/>
  <c r="J168" i="27"/>
  <c r="G166" i="27"/>
  <c r="I166" i="27"/>
  <c r="I157" i="27"/>
  <c r="J158" i="27"/>
  <c r="H158" i="27" s="1"/>
  <c r="G148" i="27"/>
  <c r="I148" i="27"/>
  <c r="J149" i="27"/>
  <c r="H149" i="27" s="1"/>
  <c r="H139" i="27"/>
  <c r="I139" i="27"/>
  <c r="J140" i="27"/>
  <c r="I140" i="27" s="1"/>
  <c r="J131" i="27"/>
  <c r="I131" i="27" s="1"/>
  <c r="I130" i="27"/>
  <c r="J122" i="27"/>
  <c r="G121" i="27"/>
  <c r="I112" i="27"/>
  <c r="G212" i="27"/>
  <c r="I212" i="27"/>
  <c r="J213" i="27"/>
  <c r="H212" i="27"/>
  <c r="F212" i="27"/>
  <c r="E212" i="27"/>
  <c r="I211" i="27"/>
  <c r="F211" i="27"/>
  <c r="G211" i="27"/>
  <c r="H211" i="27"/>
  <c r="E204" i="27"/>
  <c r="F204" i="27"/>
  <c r="F203" i="27"/>
  <c r="H204" i="27"/>
  <c r="J205" i="27"/>
  <c r="E203" i="27"/>
  <c r="G204" i="27"/>
  <c r="F194" i="27"/>
  <c r="E194" i="27"/>
  <c r="I185" i="27"/>
  <c r="J186" i="27"/>
  <c r="H186" i="27" s="1"/>
  <c r="E185" i="27"/>
  <c r="G185" i="27"/>
  <c r="F185" i="27"/>
  <c r="I184" i="27"/>
  <c r="E184" i="27"/>
  <c r="F184" i="27"/>
  <c r="G184" i="27"/>
  <c r="E168" i="27"/>
  <c r="F168" i="27"/>
  <c r="F167" i="27"/>
  <c r="J169" i="27"/>
  <c r="H169" i="27" s="1"/>
  <c r="E167" i="27"/>
  <c r="G168" i="27"/>
  <c r="E148" i="27"/>
  <c r="F140" i="27"/>
  <c r="E139" i="27"/>
  <c r="E140" i="27"/>
  <c r="F139" i="27"/>
  <c r="F131" i="27"/>
  <c r="E130" i="27"/>
  <c r="G131" i="27"/>
  <c r="F130" i="27"/>
  <c r="H131" i="27"/>
  <c r="J132" i="27"/>
  <c r="E131" i="27"/>
  <c r="F122" i="27"/>
  <c r="E122" i="27"/>
  <c r="I113" i="27"/>
  <c r="J114" i="27"/>
  <c r="H113" i="27"/>
  <c r="G113" i="27"/>
  <c r="F113" i="27"/>
  <c r="E113" i="27"/>
  <c r="E112" i="27"/>
  <c r="F112" i="27"/>
  <c r="G112" i="27"/>
  <c r="H112" i="27"/>
  <c r="H103" i="27"/>
  <c r="I103" i="27"/>
  <c r="J104" i="27"/>
  <c r="I104" i="27" s="1"/>
  <c r="E103" i="27"/>
  <c r="G104" i="27"/>
  <c r="F103" i="27"/>
  <c r="H104" i="27"/>
  <c r="J105" i="27"/>
  <c r="E104" i="27"/>
  <c r="H9" i="27"/>
  <c r="G9" i="27"/>
  <c r="E9" i="27"/>
  <c r="I9" i="27"/>
  <c r="B5" i="29"/>
  <c r="B3" i="28"/>
  <c r="C9" i="27" l="1"/>
  <c r="F9" i="27"/>
  <c r="G140" i="27"/>
  <c r="F158" i="27"/>
  <c r="F176" i="27"/>
  <c r="E158" i="27"/>
  <c r="E176" i="27"/>
  <c r="G149" i="27"/>
  <c r="H140" i="27"/>
  <c r="F149" i="27"/>
  <c r="E221" i="27"/>
  <c r="J141" i="27"/>
  <c r="E149" i="27"/>
  <c r="I168" i="27"/>
  <c r="H168" i="27"/>
  <c r="H240" i="27"/>
  <c r="J97" i="27"/>
  <c r="G96" i="27"/>
  <c r="H96" i="27"/>
  <c r="F96" i="27"/>
  <c r="I96" i="27"/>
  <c r="E96" i="27"/>
  <c r="G250" i="31"/>
  <c r="K251" i="31"/>
  <c r="I250" i="31"/>
  <c r="H250" i="31"/>
  <c r="J293" i="31"/>
  <c r="I293" i="31"/>
  <c r="H293" i="31"/>
  <c r="K294" i="31"/>
  <c r="G293" i="31"/>
  <c r="K271" i="31"/>
  <c r="I270" i="31"/>
  <c r="H270" i="31"/>
  <c r="G270" i="31"/>
  <c r="K246" i="31"/>
  <c r="J245" i="31"/>
  <c r="I245" i="31"/>
  <c r="H245" i="31"/>
  <c r="G245" i="31"/>
  <c r="G298" i="31"/>
  <c r="K299" i="31"/>
  <c r="I298" i="31"/>
  <c r="H298" i="31"/>
  <c r="G291" i="31"/>
  <c r="H291" i="31"/>
  <c r="J261" i="31"/>
  <c r="I261" i="31"/>
  <c r="H261" i="31"/>
  <c r="K262" i="31"/>
  <c r="G261" i="31"/>
  <c r="K239" i="31"/>
  <c r="H238" i="31"/>
  <c r="I238" i="31"/>
  <c r="G238" i="31"/>
  <c r="K287" i="31"/>
  <c r="I286" i="31"/>
  <c r="H286" i="31"/>
  <c r="G286" i="31"/>
  <c r="G275" i="31"/>
  <c r="H275" i="31"/>
  <c r="I258" i="31"/>
  <c r="H258" i="31"/>
  <c r="G258" i="31"/>
  <c r="K259" i="31"/>
  <c r="K303" i="31"/>
  <c r="I302" i="31"/>
  <c r="H302" i="31"/>
  <c r="G302" i="31"/>
  <c r="G266" i="31"/>
  <c r="K267" i="31"/>
  <c r="H266" i="31"/>
  <c r="I266" i="31"/>
  <c r="G282" i="31"/>
  <c r="K283" i="31"/>
  <c r="H282" i="31"/>
  <c r="I282" i="31"/>
  <c r="J277" i="31"/>
  <c r="I277" i="31"/>
  <c r="K278" i="31"/>
  <c r="H277" i="31"/>
  <c r="G277" i="31"/>
  <c r="K255" i="31"/>
  <c r="I254" i="31"/>
  <c r="H254" i="31"/>
  <c r="G254" i="31"/>
  <c r="G243" i="31"/>
  <c r="H243" i="31"/>
  <c r="K201" i="31"/>
  <c r="I200" i="31"/>
  <c r="H200" i="31"/>
  <c r="G200" i="31"/>
  <c r="G175" i="31"/>
  <c r="J175" i="31"/>
  <c r="I175" i="31"/>
  <c r="K176" i="31"/>
  <c r="H175" i="31"/>
  <c r="K217" i="31"/>
  <c r="I216" i="31"/>
  <c r="H216" i="31"/>
  <c r="G216" i="31"/>
  <c r="K233" i="31"/>
  <c r="I232" i="31"/>
  <c r="H232" i="31"/>
  <c r="G232" i="31"/>
  <c r="K169" i="31"/>
  <c r="I168" i="31"/>
  <c r="H168" i="31"/>
  <c r="G168" i="31"/>
  <c r="G180" i="31"/>
  <c r="K181" i="31"/>
  <c r="H180" i="31"/>
  <c r="I180" i="31"/>
  <c r="G189" i="31"/>
  <c r="H189" i="31"/>
  <c r="G205" i="31"/>
  <c r="H205" i="31"/>
  <c r="G196" i="31"/>
  <c r="K197" i="31"/>
  <c r="H196" i="31"/>
  <c r="I196" i="31"/>
  <c r="J207" i="31"/>
  <c r="I207" i="31"/>
  <c r="K208" i="31"/>
  <c r="G207" i="31"/>
  <c r="H207" i="31"/>
  <c r="G212" i="31"/>
  <c r="K213" i="31"/>
  <c r="H212" i="31"/>
  <c r="I212" i="31"/>
  <c r="K185" i="31"/>
  <c r="I184" i="31"/>
  <c r="H184" i="31"/>
  <c r="G184" i="31"/>
  <c r="G228" i="31"/>
  <c r="K229" i="31"/>
  <c r="H228" i="31"/>
  <c r="I228" i="31"/>
  <c r="G221" i="31"/>
  <c r="H221" i="31"/>
  <c r="J191" i="31"/>
  <c r="I191" i="31"/>
  <c r="K192" i="31"/>
  <c r="G191" i="31"/>
  <c r="H191" i="31"/>
  <c r="J223" i="31"/>
  <c r="I223" i="31"/>
  <c r="K224" i="31"/>
  <c r="G223" i="31"/>
  <c r="H223" i="31"/>
  <c r="G173" i="31"/>
  <c r="H173" i="31"/>
  <c r="I102" i="31"/>
  <c r="H102" i="31"/>
  <c r="G102" i="31"/>
  <c r="K103" i="31"/>
  <c r="K163" i="31"/>
  <c r="I162" i="31"/>
  <c r="H162" i="31"/>
  <c r="G162" i="31"/>
  <c r="K131" i="31"/>
  <c r="I130" i="31"/>
  <c r="H130" i="31"/>
  <c r="G130" i="31"/>
  <c r="H123" i="31"/>
  <c r="G123" i="31"/>
  <c r="G142" i="31"/>
  <c r="K143" i="31"/>
  <c r="H142" i="31"/>
  <c r="I142" i="31"/>
  <c r="G151" i="31"/>
  <c r="H151" i="31"/>
  <c r="G119" i="31"/>
  <c r="H119" i="31"/>
  <c r="H155" i="31"/>
  <c r="G155" i="31"/>
  <c r="K99" i="31"/>
  <c r="I98" i="31"/>
  <c r="H98" i="31"/>
  <c r="G98" i="31"/>
  <c r="H107" i="31"/>
  <c r="G107" i="31"/>
  <c r="G126" i="31"/>
  <c r="H126" i="31"/>
  <c r="K127" i="31"/>
  <c r="I126" i="31"/>
  <c r="K147" i="31"/>
  <c r="I146" i="31"/>
  <c r="H146" i="31"/>
  <c r="G146" i="31"/>
  <c r="K115" i="31"/>
  <c r="I114" i="31"/>
  <c r="H114" i="31"/>
  <c r="G114" i="31"/>
  <c r="H139" i="31"/>
  <c r="G139" i="31"/>
  <c r="G158" i="31"/>
  <c r="K159" i="31"/>
  <c r="I158" i="31"/>
  <c r="H158" i="31"/>
  <c r="G110" i="31"/>
  <c r="K111" i="31"/>
  <c r="I110" i="31"/>
  <c r="H110" i="31"/>
  <c r="G135" i="31"/>
  <c r="H135" i="31"/>
  <c r="G230" i="27"/>
  <c r="J231" i="27"/>
  <c r="J232" i="27" s="1"/>
  <c r="E241" i="27"/>
  <c r="I241" i="27"/>
  <c r="H241" i="27"/>
  <c r="J242" i="27"/>
  <c r="G241" i="27"/>
  <c r="F241" i="27"/>
  <c r="I231" i="27"/>
  <c r="G221" i="27"/>
  <c r="J222" i="27"/>
  <c r="I221" i="27"/>
  <c r="H221" i="27"/>
  <c r="G194" i="27"/>
  <c r="I194" i="27"/>
  <c r="H194" i="27"/>
  <c r="J195" i="27"/>
  <c r="G176" i="27"/>
  <c r="J177" i="27"/>
  <c r="H177" i="27" s="1"/>
  <c r="I176" i="27"/>
  <c r="G158" i="27"/>
  <c r="I158" i="27"/>
  <c r="J159" i="27"/>
  <c r="H159" i="27" s="1"/>
  <c r="J150" i="27"/>
  <c r="H150" i="27" s="1"/>
  <c r="I149" i="27"/>
  <c r="G122" i="27"/>
  <c r="J123" i="27"/>
  <c r="I122" i="27"/>
  <c r="H122" i="27"/>
  <c r="J214" i="27"/>
  <c r="H213" i="27"/>
  <c r="G213" i="27"/>
  <c r="F213" i="27"/>
  <c r="E213" i="27"/>
  <c r="I213" i="27"/>
  <c r="I205" i="27"/>
  <c r="F205" i="27"/>
  <c r="H205" i="27"/>
  <c r="J206" i="27"/>
  <c r="G205" i="27"/>
  <c r="E205" i="27"/>
  <c r="J187" i="27"/>
  <c r="H187" i="27" s="1"/>
  <c r="I186" i="27"/>
  <c r="G186" i="27"/>
  <c r="F186" i="27"/>
  <c r="E186" i="27"/>
  <c r="I169" i="27"/>
  <c r="F169" i="27"/>
  <c r="E169" i="27"/>
  <c r="J170" i="27"/>
  <c r="G169" i="27"/>
  <c r="I141" i="27"/>
  <c r="G141" i="27"/>
  <c r="J142" i="27"/>
  <c r="H141" i="27"/>
  <c r="F141" i="27"/>
  <c r="E141" i="27"/>
  <c r="G132" i="27"/>
  <c r="I132" i="27"/>
  <c r="J133" i="27"/>
  <c r="H132" i="27"/>
  <c r="F132" i="27"/>
  <c r="E132" i="27"/>
  <c r="E114" i="27"/>
  <c r="I114" i="27"/>
  <c r="J115" i="27"/>
  <c r="H114" i="27"/>
  <c r="G114" i="27"/>
  <c r="F114" i="27"/>
  <c r="F104" i="27"/>
  <c r="I105" i="27"/>
  <c r="G105" i="27"/>
  <c r="J106" i="27"/>
  <c r="H105" i="27"/>
  <c r="F105" i="27"/>
  <c r="E105" i="27"/>
  <c r="I64" i="27"/>
  <c r="I69" i="27"/>
  <c r="I74" i="27"/>
  <c r="I79" i="27"/>
  <c r="I84" i="27"/>
  <c r="I59" i="27"/>
  <c r="C59" i="27"/>
  <c r="I54" i="27"/>
  <c r="I49" i="27"/>
  <c r="I44" i="27"/>
  <c r="I39" i="27"/>
  <c r="I34" i="27"/>
  <c r="I29" i="27"/>
  <c r="I24" i="27"/>
  <c r="I19" i="27"/>
  <c r="I14" i="27"/>
  <c r="I10" i="27"/>
  <c r="I4" i="27"/>
  <c r="H54" i="27" l="1"/>
  <c r="F54" i="27"/>
  <c r="E54" i="27"/>
  <c r="G54" i="27"/>
  <c r="G231" i="27"/>
  <c r="F64" i="27"/>
  <c r="E64" i="27"/>
  <c r="H64" i="27"/>
  <c r="G64" i="27"/>
  <c r="F14" i="27"/>
  <c r="H14" i="27"/>
  <c r="G14" i="27"/>
  <c r="E14" i="27"/>
  <c r="F19" i="27"/>
  <c r="E19" i="27"/>
  <c r="H19" i="27"/>
  <c r="G19" i="27"/>
  <c r="F24" i="27"/>
  <c r="G24" i="27"/>
  <c r="H24" i="27"/>
  <c r="E24" i="27"/>
  <c r="F59" i="27"/>
  <c r="H59" i="27"/>
  <c r="E59" i="27"/>
  <c r="G59" i="27"/>
  <c r="F84" i="27"/>
  <c r="E84" i="27"/>
  <c r="G84" i="27"/>
  <c r="H84" i="27"/>
  <c r="E231" i="27"/>
  <c r="F29" i="27"/>
  <c r="H29" i="27"/>
  <c r="E29" i="27"/>
  <c r="G29" i="27"/>
  <c r="H34" i="27"/>
  <c r="F34" i="27"/>
  <c r="E34" i="27"/>
  <c r="G34" i="27"/>
  <c r="F79" i="27"/>
  <c r="H79" i="27"/>
  <c r="E79" i="27"/>
  <c r="G79" i="27"/>
  <c r="F231" i="27"/>
  <c r="F49" i="27"/>
  <c r="H49" i="27"/>
  <c r="E49" i="27"/>
  <c r="G49" i="27"/>
  <c r="H39" i="27"/>
  <c r="F39" i="27"/>
  <c r="E39" i="27"/>
  <c r="G39" i="27"/>
  <c r="F74" i="27"/>
  <c r="H74" i="27"/>
  <c r="G74" i="27"/>
  <c r="E74" i="27"/>
  <c r="H231" i="27"/>
  <c r="F10" i="27"/>
  <c r="G10" i="27"/>
  <c r="E10" i="27"/>
  <c r="H10" i="27"/>
  <c r="H4" i="27"/>
  <c r="C4" i="27"/>
  <c r="H44" i="27"/>
  <c r="F44" i="27"/>
  <c r="E44" i="27"/>
  <c r="G44" i="27"/>
  <c r="F69" i="27"/>
  <c r="G69" i="27"/>
  <c r="H69" i="27"/>
  <c r="E69" i="27"/>
  <c r="J98" i="27"/>
  <c r="E97" i="27"/>
  <c r="F97" i="27"/>
  <c r="H97" i="27"/>
  <c r="I97" i="27"/>
  <c r="G97" i="27"/>
  <c r="I294" i="31"/>
  <c r="H294" i="31"/>
  <c r="G294" i="31"/>
  <c r="K295" i="31"/>
  <c r="H303" i="31"/>
  <c r="G303" i="31"/>
  <c r="I262" i="31"/>
  <c r="H262" i="31"/>
  <c r="G262" i="31"/>
  <c r="K263" i="31"/>
  <c r="H299" i="31"/>
  <c r="G299" i="31"/>
  <c r="H283" i="31"/>
  <c r="G283" i="31"/>
  <c r="G259" i="31"/>
  <c r="H259" i="31"/>
  <c r="H267" i="31"/>
  <c r="G267" i="31"/>
  <c r="H239" i="31"/>
  <c r="G239" i="31"/>
  <c r="I246" i="31"/>
  <c r="H246" i="31"/>
  <c r="G246" i="31"/>
  <c r="K247" i="31"/>
  <c r="H255" i="31"/>
  <c r="G255" i="31"/>
  <c r="I278" i="31"/>
  <c r="H278" i="31"/>
  <c r="G278" i="31"/>
  <c r="K279" i="31"/>
  <c r="H287" i="31"/>
  <c r="G287" i="31"/>
  <c r="H271" i="31"/>
  <c r="G271" i="31"/>
  <c r="H251" i="31"/>
  <c r="G251" i="31"/>
  <c r="I192" i="31"/>
  <c r="H192" i="31"/>
  <c r="G192" i="31"/>
  <c r="K193" i="31"/>
  <c r="H197" i="31"/>
  <c r="G197" i="31"/>
  <c r="H233" i="31"/>
  <c r="G233" i="31"/>
  <c r="H217" i="31"/>
  <c r="G217" i="31"/>
  <c r="H229" i="31"/>
  <c r="G229" i="31"/>
  <c r="H213" i="31"/>
  <c r="G213" i="31"/>
  <c r="I176" i="31"/>
  <c r="G176" i="31"/>
  <c r="H176" i="31"/>
  <c r="K177" i="31"/>
  <c r="G169" i="31"/>
  <c r="H169" i="31"/>
  <c r="H181" i="31"/>
  <c r="G181" i="31"/>
  <c r="I224" i="31"/>
  <c r="H224" i="31"/>
  <c r="G224" i="31"/>
  <c r="K225" i="31"/>
  <c r="I208" i="31"/>
  <c r="H208" i="31"/>
  <c r="G208" i="31"/>
  <c r="K209" i="31"/>
  <c r="G201" i="31"/>
  <c r="H201" i="31"/>
  <c r="G185" i="31"/>
  <c r="H185" i="31"/>
  <c r="H143" i="31"/>
  <c r="G143" i="31"/>
  <c r="H115" i="31"/>
  <c r="G115" i="31"/>
  <c r="H159" i="31"/>
  <c r="G159" i="31"/>
  <c r="H163" i="31"/>
  <c r="G163" i="31"/>
  <c r="G103" i="31"/>
  <c r="H103" i="31"/>
  <c r="H147" i="31"/>
  <c r="G147" i="31"/>
  <c r="H111" i="31"/>
  <c r="G111" i="31"/>
  <c r="H127" i="31"/>
  <c r="G127" i="31"/>
  <c r="H99" i="31"/>
  <c r="G99" i="31"/>
  <c r="H131" i="31"/>
  <c r="G131" i="31"/>
  <c r="E242" i="27"/>
  <c r="F242" i="27"/>
  <c r="I242" i="27"/>
  <c r="G242" i="27"/>
  <c r="J243" i="27"/>
  <c r="E232" i="27"/>
  <c r="F232" i="27"/>
  <c r="I232" i="27"/>
  <c r="H232" i="27"/>
  <c r="J233" i="27"/>
  <c r="G232" i="27"/>
  <c r="I222" i="27"/>
  <c r="J223" i="27"/>
  <c r="E222" i="27"/>
  <c r="F222" i="27"/>
  <c r="G222" i="27"/>
  <c r="H222" i="27"/>
  <c r="I195" i="27"/>
  <c r="E195" i="27"/>
  <c r="J196" i="27"/>
  <c r="F195" i="27"/>
  <c r="H195" i="27"/>
  <c r="G195" i="27"/>
  <c r="I177" i="27"/>
  <c r="E177" i="27"/>
  <c r="F177" i="27"/>
  <c r="J178" i="27"/>
  <c r="H178" i="27" s="1"/>
  <c r="G177" i="27"/>
  <c r="I159" i="27"/>
  <c r="F159" i="27"/>
  <c r="E159" i="27"/>
  <c r="J160" i="27"/>
  <c r="H160" i="27" s="1"/>
  <c r="G159" i="27"/>
  <c r="E150" i="27"/>
  <c r="I150" i="27"/>
  <c r="J151" i="27"/>
  <c r="H151" i="27" s="1"/>
  <c r="G150" i="27"/>
  <c r="F150" i="27"/>
  <c r="I123" i="27"/>
  <c r="G123" i="27"/>
  <c r="F123" i="27"/>
  <c r="E123" i="27"/>
  <c r="H123" i="27"/>
  <c r="J124" i="27"/>
  <c r="F214" i="27"/>
  <c r="E214" i="27"/>
  <c r="I214" i="27"/>
  <c r="H214" i="27"/>
  <c r="J215" i="27"/>
  <c r="G214" i="27"/>
  <c r="E206" i="27"/>
  <c r="G206" i="27"/>
  <c r="F206" i="27"/>
  <c r="I206" i="27"/>
  <c r="J207" i="27"/>
  <c r="F187" i="27"/>
  <c r="I187" i="27"/>
  <c r="E187" i="27"/>
  <c r="J188" i="27"/>
  <c r="G187" i="27"/>
  <c r="E170" i="27"/>
  <c r="I170" i="27"/>
  <c r="G170" i="27"/>
  <c r="F170" i="27"/>
  <c r="J171" i="27"/>
  <c r="E142" i="27"/>
  <c r="I142" i="27"/>
  <c r="F142" i="27"/>
  <c r="H142" i="27"/>
  <c r="J143" i="27"/>
  <c r="G142" i="27"/>
  <c r="E133" i="27"/>
  <c r="I133" i="27"/>
  <c r="F133" i="27"/>
  <c r="H133" i="27"/>
  <c r="J134" i="27"/>
  <c r="G133" i="27"/>
  <c r="F115" i="27"/>
  <c r="G115" i="27"/>
  <c r="E115" i="27"/>
  <c r="I115" i="27"/>
  <c r="J116" i="27"/>
  <c r="H115" i="27"/>
  <c r="E106" i="27"/>
  <c r="I106" i="27"/>
  <c r="F106" i="27"/>
  <c r="H106" i="27"/>
  <c r="J107" i="27"/>
  <c r="G106" i="27"/>
  <c r="I5" i="27"/>
  <c r="H5" i="27" s="1"/>
  <c r="F4" i="27"/>
  <c r="G4" i="27"/>
  <c r="E4" i="27"/>
  <c r="C39" i="27"/>
  <c r="I15" i="27"/>
  <c r="I60" i="27"/>
  <c r="C64" i="27"/>
  <c r="I25" i="27"/>
  <c r="I45" i="27"/>
  <c r="C74" i="27"/>
  <c r="I11" i="27"/>
  <c r="I20" i="27"/>
  <c r="I30" i="27"/>
  <c r="I50" i="27"/>
  <c r="C69" i="27"/>
  <c r="C79" i="27"/>
  <c r="I35" i="27"/>
  <c r="I55" i="27"/>
  <c r="C84" i="27"/>
  <c r="C49" i="27"/>
  <c r="C19" i="27"/>
  <c r="C29" i="27"/>
  <c r="I70" i="27"/>
  <c r="I85" i="27"/>
  <c r="I75" i="27"/>
  <c r="I65" i="27"/>
  <c r="I80" i="27"/>
  <c r="I40" i="27"/>
  <c r="C14" i="27"/>
  <c r="C24" i="27"/>
  <c r="C34" i="27"/>
  <c r="C44" i="27"/>
  <c r="C54" i="27"/>
  <c r="F85" i="27" l="1"/>
  <c r="G85" i="27"/>
  <c r="H85" i="27"/>
  <c r="E85" i="27"/>
  <c r="F25" i="27"/>
  <c r="H25" i="27"/>
  <c r="G25" i="27"/>
  <c r="E25" i="27"/>
  <c r="J99" i="27"/>
  <c r="I98" i="27"/>
  <c r="E98" i="27"/>
  <c r="F98" i="27"/>
  <c r="G98" i="27"/>
  <c r="F70" i="27"/>
  <c r="G70" i="27"/>
  <c r="H70" i="27"/>
  <c r="E70" i="27"/>
  <c r="F50" i="27"/>
  <c r="H50" i="27"/>
  <c r="E50" i="27"/>
  <c r="G50" i="27"/>
  <c r="F60" i="27"/>
  <c r="H60" i="27"/>
  <c r="E60" i="27"/>
  <c r="G60" i="27"/>
  <c r="F65" i="27"/>
  <c r="G65" i="27"/>
  <c r="H65" i="27"/>
  <c r="E65" i="27"/>
  <c r="F20" i="27"/>
  <c r="H20" i="27"/>
  <c r="E20" i="27"/>
  <c r="G20" i="27"/>
  <c r="F30" i="27"/>
  <c r="G30" i="27"/>
  <c r="E30" i="27"/>
  <c r="H30" i="27"/>
  <c r="F15" i="27"/>
  <c r="H15" i="27"/>
  <c r="E15" i="27"/>
  <c r="G15" i="27"/>
  <c r="F40" i="27"/>
  <c r="H40" i="27"/>
  <c r="E40" i="27"/>
  <c r="G40" i="27"/>
  <c r="F80" i="27"/>
  <c r="H80" i="27"/>
  <c r="G80" i="27"/>
  <c r="E80" i="27"/>
  <c r="F11" i="27"/>
  <c r="G11" i="27"/>
  <c r="E11" i="27"/>
  <c r="H55" i="27"/>
  <c r="F55" i="27"/>
  <c r="E55" i="27"/>
  <c r="G55" i="27"/>
  <c r="F75" i="27"/>
  <c r="G75" i="27"/>
  <c r="E75" i="27"/>
  <c r="H75" i="27"/>
  <c r="H35" i="27"/>
  <c r="F35" i="27"/>
  <c r="E35" i="27"/>
  <c r="G35" i="27"/>
  <c r="F45" i="27"/>
  <c r="H45" i="27"/>
  <c r="E45" i="27"/>
  <c r="G45" i="27"/>
  <c r="H263" i="31"/>
  <c r="G263" i="31"/>
  <c r="H247" i="31"/>
  <c r="G247" i="31"/>
  <c r="H279" i="31"/>
  <c r="G279" i="31"/>
  <c r="H295" i="31"/>
  <c r="G295" i="31"/>
  <c r="H177" i="31"/>
  <c r="G177" i="31"/>
  <c r="H225" i="31"/>
  <c r="G225" i="31"/>
  <c r="H209" i="31"/>
  <c r="G209" i="31"/>
  <c r="H193" i="31"/>
  <c r="G193" i="31"/>
  <c r="I243" i="27"/>
  <c r="F243" i="27"/>
  <c r="G243" i="27"/>
  <c r="J244" i="27"/>
  <c r="E243" i="27"/>
  <c r="G233" i="27"/>
  <c r="J234" i="27"/>
  <c r="F233" i="27"/>
  <c r="E233" i="27"/>
  <c r="I233" i="27"/>
  <c r="H223" i="27"/>
  <c r="J224" i="27"/>
  <c r="G223" i="27"/>
  <c r="E223" i="27"/>
  <c r="F223" i="27"/>
  <c r="I223" i="27"/>
  <c r="G196" i="27"/>
  <c r="H196" i="27"/>
  <c r="E196" i="27"/>
  <c r="I196" i="27"/>
  <c r="F196" i="27"/>
  <c r="J197" i="27"/>
  <c r="G178" i="27"/>
  <c r="E178" i="27"/>
  <c r="F178" i="27"/>
  <c r="I178" i="27"/>
  <c r="J179" i="27"/>
  <c r="J161" i="27"/>
  <c r="G160" i="27"/>
  <c r="E160" i="27"/>
  <c r="I160" i="27"/>
  <c r="F160" i="27"/>
  <c r="J152" i="27"/>
  <c r="F151" i="27"/>
  <c r="E151" i="27"/>
  <c r="I151" i="27"/>
  <c r="G151" i="27"/>
  <c r="H124" i="27"/>
  <c r="J125" i="27"/>
  <c r="G124" i="27"/>
  <c r="E124" i="27"/>
  <c r="I124" i="27"/>
  <c r="F124" i="27"/>
  <c r="I215" i="27"/>
  <c r="G215" i="27"/>
  <c r="E215" i="27"/>
  <c r="J216" i="27"/>
  <c r="F215" i="27"/>
  <c r="I207" i="27"/>
  <c r="F207" i="27"/>
  <c r="G207" i="27"/>
  <c r="J208" i="27"/>
  <c r="E207" i="27"/>
  <c r="I188" i="27"/>
  <c r="G188" i="27"/>
  <c r="J189" i="27"/>
  <c r="F188" i="27"/>
  <c r="E188" i="27"/>
  <c r="I171" i="27"/>
  <c r="F171" i="27"/>
  <c r="G171" i="27"/>
  <c r="J172" i="27"/>
  <c r="E171" i="27"/>
  <c r="G143" i="27"/>
  <c r="J144" i="27"/>
  <c r="F143" i="27"/>
  <c r="I143" i="27"/>
  <c r="E143" i="27"/>
  <c r="G134" i="27"/>
  <c r="J135" i="27"/>
  <c r="F134" i="27"/>
  <c r="E134" i="27"/>
  <c r="I134" i="27"/>
  <c r="I116" i="27"/>
  <c r="G116" i="27"/>
  <c r="J117" i="27"/>
  <c r="F116" i="27"/>
  <c r="E116" i="27"/>
  <c r="G107" i="27"/>
  <c r="J108" i="27"/>
  <c r="F107" i="27"/>
  <c r="E107" i="27"/>
  <c r="I107" i="27"/>
  <c r="I66" i="27"/>
  <c r="I76" i="27"/>
  <c r="I81" i="27"/>
  <c r="I16" i="27"/>
  <c r="I26" i="27"/>
  <c r="I86" i="27"/>
  <c r="I12" i="27"/>
  <c r="I71" i="27"/>
  <c r="I56" i="27"/>
  <c r="I51" i="27"/>
  <c r="I21" i="27"/>
  <c r="I61" i="27"/>
  <c r="I41" i="27"/>
  <c r="I36" i="27"/>
  <c r="I31" i="27"/>
  <c r="I46" i="27"/>
  <c r="I6" i="27"/>
  <c r="E5" i="27"/>
  <c r="G5" i="27"/>
  <c r="F5" i="27"/>
  <c r="F56" i="27" l="1"/>
  <c r="G56" i="27"/>
  <c r="E56" i="27"/>
  <c r="F66" i="27"/>
  <c r="E66" i="27"/>
  <c r="G66" i="27"/>
  <c r="F31" i="27"/>
  <c r="G31" i="27"/>
  <c r="E31" i="27"/>
  <c r="F12" i="27"/>
  <c r="E12" i="27"/>
  <c r="F36" i="27"/>
  <c r="G36" i="27"/>
  <c r="E36" i="27"/>
  <c r="F86" i="27"/>
  <c r="E86" i="27"/>
  <c r="G86" i="27"/>
  <c r="F46" i="27"/>
  <c r="G46" i="27"/>
  <c r="E46" i="27"/>
  <c r="F41" i="27"/>
  <c r="G41" i="27"/>
  <c r="E41" i="27"/>
  <c r="F61" i="27"/>
  <c r="E61" i="27"/>
  <c r="G61" i="27"/>
  <c r="F16" i="27"/>
  <c r="E16" i="27"/>
  <c r="G16" i="27"/>
  <c r="F21" i="27"/>
  <c r="E21" i="27"/>
  <c r="G21" i="27"/>
  <c r="F81" i="27"/>
  <c r="E81" i="27"/>
  <c r="G81" i="27"/>
  <c r="F71" i="27"/>
  <c r="E71" i="27"/>
  <c r="G71" i="27"/>
  <c r="F26" i="27"/>
  <c r="E26" i="27"/>
  <c r="G26" i="27"/>
  <c r="F51" i="27"/>
  <c r="G51" i="27"/>
  <c r="E51" i="27"/>
  <c r="F76" i="27"/>
  <c r="G76" i="27"/>
  <c r="E76" i="27"/>
  <c r="J100" i="27"/>
  <c r="F99" i="27"/>
  <c r="E99" i="27"/>
  <c r="I99" i="27"/>
  <c r="G99" i="27"/>
  <c r="F244" i="27"/>
  <c r="E244" i="27"/>
  <c r="J245" i="27"/>
  <c r="I244" i="27"/>
  <c r="F234" i="27"/>
  <c r="I234" i="27"/>
  <c r="G234" i="27"/>
  <c r="J235" i="27"/>
  <c r="E234" i="27"/>
  <c r="G224" i="27"/>
  <c r="I224" i="27"/>
  <c r="E224" i="27"/>
  <c r="F224" i="27"/>
  <c r="J225" i="27"/>
  <c r="G197" i="27"/>
  <c r="F197" i="27"/>
  <c r="I197" i="27"/>
  <c r="J198" i="27"/>
  <c r="E197" i="27"/>
  <c r="I179" i="27"/>
  <c r="F179" i="27"/>
  <c r="E179" i="27"/>
  <c r="G179" i="27"/>
  <c r="J180" i="27"/>
  <c r="J162" i="27"/>
  <c r="E161" i="27"/>
  <c r="F161" i="27"/>
  <c r="G161" i="27"/>
  <c r="I161" i="27"/>
  <c r="E152" i="27"/>
  <c r="I152" i="27"/>
  <c r="G152" i="27"/>
  <c r="J153" i="27"/>
  <c r="F152" i="27"/>
  <c r="F125" i="27"/>
  <c r="E125" i="27"/>
  <c r="G125" i="27"/>
  <c r="I125" i="27"/>
  <c r="J126" i="27"/>
  <c r="I216" i="27"/>
  <c r="G216" i="27"/>
  <c r="F216" i="27"/>
  <c r="J217" i="27"/>
  <c r="E216" i="27"/>
  <c r="F208" i="27"/>
  <c r="E208" i="27"/>
  <c r="I208" i="27"/>
  <c r="J209" i="27"/>
  <c r="F189" i="27"/>
  <c r="G189" i="27"/>
  <c r="I189" i="27"/>
  <c r="J190" i="27"/>
  <c r="E189" i="27"/>
  <c r="F172" i="27"/>
  <c r="J173" i="27"/>
  <c r="E172" i="27"/>
  <c r="I172" i="27"/>
  <c r="F144" i="27"/>
  <c r="I144" i="27"/>
  <c r="G144" i="27"/>
  <c r="J145" i="27"/>
  <c r="E144" i="27"/>
  <c r="F135" i="27"/>
  <c r="I135" i="27"/>
  <c r="G135" i="27"/>
  <c r="J136" i="27"/>
  <c r="E135" i="27"/>
  <c r="I117" i="27"/>
  <c r="G117" i="27"/>
  <c r="F117" i="27"/>
  <c r="J118" i="27"/>
  <c r="E117" i="27"/>
  <c r="F108" i="27"/>
  <c r="I108" i="27"/>
  <c r="G108" i="27"/>
  <c r="J109" i="27"/>
  <c r="E108" i="27"/>
  <c r="I17" i="27"/>
  <c r="I22" i="27"/>
  <c r="I37" i="27"/>
  <c r="I52" i="27"/>
  <c r="I82" i="27"/>
  <c r="I32" i="27"/>
  <c r="I87" i="27"/>
  <c r="I57" i="27"/>
  <c r="I77" i="27"/>
  <c r="I13" i="27"/>
  <c r="E13" i="27" s="1"/>
  <c r="I42" i="27"/>
  <c r="I27" i="27"/>
  <c r="I7" i="27"/>
  <c r="F7" i="27" s="1"/>
  <c r="G6" i="27"/>
  <c r="E6" i="27"/>
  <c r="F6" i="27"/>
  <c r="I47" i="27"/>
  <c r="I62" i="27"/>
  <c r="I72" i="27"/>
  <c r="I67" i="27"/>
  <c r="F32" i="27" l="1"/>
  <c r="E32" i="27"/>
  <c r="J101" i="27"/>
  <c r="I100" i="27"/>
  <c r="F100" i="27"/>
  <c r="E100" i="27"/>
  <c r="F82" i="27"/>
  <c r="E82" i="27"/>
  <c r="F67" i="27"/>
  <c r="E67" i="27"/>
  <c r="F52" i="27"/>
  <c r="E52" i="27"/>
  <c r="F72" i="27"/>
  <c r="E72" i="27"/>
  <c r="F62" i="27"/>
  <c r="E62" i="27"/>
  <c r="F22" i="27"/>
  <c r="E22" i="27"/>
  <c r="F87" i="27"/>
  <c r="E87" i="27"/>
  <c r="F27" i="27"/>
  <c r="E27" i="27"/>
  <c r="F42" i="27"/>
  <c r="E42" i="27"/>
  <c r="F37" i="27"/>
  <c r="E37" i="27"/>
  <c r="F47" i="27"/>
  <c r="E47" i="27"/>
  <c r="F77" i="27"/>
  <c r="E77" i="27"/>
  <c r="F17" i="27"/>
  <c r="E17" i="27"/>
  <c r="F57" i="27"/>
  <c r="E57" i="27"/>
  <c r="I245" i="27"/>
  <c r="F245" i="27"/>
  <c r="E245" i="27"/>
  <c r="J246" i="27"/>
  <c r="E246" i="27" s="1"/>
  <c r="E235" i="27"/>
  <c r="F235" i="27"/>
  <c r="J236" i="27"/>
  <c r="I235" i="27"/>
  <c r="E225" i="27"/>
  <c r="I225" i="27"/>
  <c r="F225" i="27"/>
  <c r="G225" i="27"/>
  <c r="J226" i="27"/>
  <c r="J199" i="27"/>
  <c r="I198" i="27"/>
  <c r="E198" i="27"/>
  <c r="F198" i="27"/>
  <c r="G198" i="27"/>
  <c r="F180" i="27"/>
  <c r="J181" i="27"/>
  <c r="I180" i="27"/>
  <c r="G180" i="27"/>
  <c r="E180" i="27"/>
  <c r="J163" i="27"/>
  <c r="E162" i="27"/>
  <c r="F162" i="27"/>
  <c r="I162" i="27"/>
  <c r="G162" i="27"/>
  <c r="E153" i="27"/>
  <c r="J154" i="27"/>
  <c r="F153" i="27"/>
  <c r="I153" i="27"/>
  <c r="G153" i="27"/>
  <c r="J127" i="27"/>
  <c r="I126" i="27"/>
  <c r="G126" i="27"/>
  <c r="E126" i="27"/>
  <c r="F126" i="27"/>
  <c r="F217" i="27"/>
  <c r="E217" i="27"/>
  <c r="J218" i="27"/>
  <c r="I217" i="27"/>
  <c r="I209" i="27"/>
  <c r="E209" i="27"/>
  <c r="F209" i="27"/>
  <c r="J210" i="27"/>
  <c r="E210" i="27" s="1"/>
  <c r="F190" i="27"/>
  <c r="E190" i="27"/>
  <c r="J191" i="27"/>
  <c r="I190" i="27"/>
  <c r="I173" i="27"/>
  <c r="E173" i="27"/>
  <c r="J174" i="27"/>
  <c r="E174" i="27" s="1"/>
  <c r="F173" i="27"/>
  <c r="E145" i="27"/>
  <c r="J146" i="27"/>
  <c r="F145" i="27"/>
  <c r="I145" i="27"/>
  <c r="E136" i="27"/>
  <c r="J137" i="27"/>
  <c r="F136" i="27"/>
  <c r="I136" i="27"/>
  <c r="F118" i="27"/>
  <c r="E118" i="27"/>
  <c r="J119" i="27"/>
  <c r="I118" i="27"/>
  <c r="E109" i="27"/>
  <c r="J110" i="27"/>
  <c r="F109" i="27"/>
  <c r="I109" i="27"/>
  <c r="I48" i="27"/>
  <c r="E48" i="27" s="1"/>
  <c r="I43" i="27"/>
  <c r="E43" i="27" s="1"/>
  <c r="I33" i="27"/>
  <c r="E33" i="27" s="1"/>
  <c r="I23" i="27"/>
  <c r="E23" i="27" s="1"/>
  <c r="I88" i="27"/>
  <c r="E88" i="27" s="1"/>
  <c r="I58" i="27"/>
  <c r="E58" i="27" s="1"/>
  <c r="I73" i="27"/>
  <c r="E73" i="27" s="1"/>
  <c r="I78" i="27"/>
  <c r="E78" i="27" s="1"/>
  <c r="I83" i="27"/>
  <c r="E83" i="27" s="1"/>
  <c r="I53" i="27"/>
  <c r="E53" i="27" s="1"/>
  <c r="I38" i="27"/>
  <c r="E38" i="27" s="1"/>
  <c r="I68" i="27"/>
  <c r="E68" i="27" s="1"/>
  <c r="I8" i="27"/>
  <c r="E8" i="27" s="1"/>
  <c r="E7" i="27"/>
  <c r="I63" i="27"/>
  <c r="E63" i="27" s="1"/>
  <c r="I28" i="27"/>
  <c r="E28" i="27" s="1"/>
  <c r="I18" i="27"/>
  <c r="E18" i="27" s="1"/>
  <c r="J102" i="27" l="1"/>
  <c r="E102" i="27" s="1"/>
  <c r="F101" i="27"/>
  <c r="I101" i="27"/>
  <c r="E101" i="27"/>
  <c r="E236" i="27"/>
  <c r="J237" i="27"/>
  <c r="E237" i="27" s="1"/>
  <c r="I236" i="27"/>
  <c r="F236" i="27"/>
  <c r="E226" i="27"/>
  <c r="I226" i="27"/>
  <c r="J227" i="27"/>
  <c r="F226" i="27"/>
  <c r="J200" i="27"/>
  <c r="F199" i="27"/>
  <c r="E199" i="27"/>
  <c r="I199" i="27"/>
  <c r="I181" i="27"/>
  <c r="F181" i="27"/>
  <c r="E181" i="27"/>
  <c r="J182" i="27"/>
  <c r="I163" i="27"/>
  <c r="J164" i="27"/>
  <c r="E163" i="27"/>
  <c r="F163" i="27"/>
  <c r="E154" i="27"/>
  <c r="J155" i="27"/>
  <c r="F154" i="27"/>
  <c r="I154" i="27"/>
  <c r="J128" i="27"/>
  <c r="F127" i="27"/>
  <c r="E127" i="27"/>
  <c r="I127" i="27"/>
  <c r="J219" i="27"/>
  <c r="E219" i="27" s="1"/>
  <c r="I218" i="27"/>
  <c r="F218" i="27"/>
  <c r="E218" i="27"/>
  <c r="J192" i="27"/>
  <c r="E192" i="27" s="1"/>
  <c r="I191" i="27"/>
  <c r="F191" i="27"/>
  <c r="E191" i="27"/>
  <c r="J147" i="27"/>
  <c r="E147" i="27" s="1"/>
  <c r="E146" i="27"/>
  <c r="I146" i="27"/>
  <c r="F146" i="27"/>
  <c r="J138" i="27"/>
  <c r="E138" i="27" s="1"/>
  <c r="I137" i="27"/>
  <c r="E137" i="27"/>
  <c r="F137" i="27"/>
  <c r="J120" i="27"/>
  <c r="E120" i="27" s="1"/>
  <c r="I119" i="27"/>
  <c r="F119" i="27"/>
  <c r="E119" i="27"/>
  <c r="J111" i="27"/>
  <c r="E111" i="27" s="1"/>
  <c r="I110" i="27"/>
  <c r="E110" i="27"/>
  <c r="F110" i="27"/>
  <c r="J228" i="27" l="1"/>
  <c r="E228" i="27" s="1"/>
  <c r="F227" i="27"/>
  <c r="I227" i="27"/>
  <c r="E227" i="27"/>
  <c r="F200" i="27"/>
  <c r="I200" i="27"/>
  <c r="J201" i="27"/>
  <c r="E201" i="27" s="1"/>
  <c r="E200" i="27"/>
  <c r="I182" i="27"/>
  <c r="E182" i="27"/>
  <c r="F182" i="27"/>
  <c r="J183" i="27"/>
  <c r="E183" i="27" s="1"/>
  <c r="E164" i="27"/>
  <c r="J165" i="27"/>
  <c r="E165" i="27" s="1"/>
  <c r="F164" i="27"/>
  <c r="I164" i="27"/>
  <c r="E155" i="27"/>
  <c r="I155" i="27"/>
  <c r="J156" i="27"/>
  <c r="E156" i="27" s="1"/>
  <c r="F155" i="27"/>
  <c r="I128" i="27"/>
  <c r="E128" i="27"/>
  <c r="F128" i="27"/>
  <c r="J129" i="27"/>
  <c r="E129" i="27" s="1"/>
</calcChain>
</file>

<file path=xl/sharedStrings.xml><?xml version="1.0" encoding="utf-8"?>
<sst xmlns="http://schemas.openxmlformats.org/spreadsheetml/2006/main" count="2604" uniqueCount="474">
  <si>
    <t>桐灰おなか用カイロ（桐灰/小林製薬）</t>
  </si>
  <si>
    <t>桐灰 はる（桐灰/小林製薬）</t>
  </si>
  <si>
    <t>桐灰ニューハンドウォーマー(貼らないタイプ)（桐灰/小林製薬）</t>
  </si>
  <si>
    <t>貼るマグマ（桐灰/小林製薬）</t>
  </si>
  <si>
    <t>貼るホカロン（ロッテ）</t>
  </si>
  <si>
    <t>命の母カイロ（貼るタイプ）（桐灰/小林製薬）</t>
  </si>
  <si>
    <t>ホッカイロ 貼るタイプ（KOWA：旧白元）</t>
  </si>
  <si>
    <t>はるオンパックス（エステー・マイコール）</t>
  </si>
  <si>
    <t>ぽかぽか家族 貼るタイプ（アイリスオーヤマ）</t>
  </si>
  <si>
    <t>ぽかぽか家族 貼らないタイプ（アイリスオーヤマ）</t>
  </si>
  <si>
    <t>20代</t>
    <rPh sb="2" eb="3">
      <t>ダイ</t>
    </rPh>
    <phoneticPr fontId="1"/>
  </si>
  <si>
    <t>30代</t>
    <rPh sb="2" eb="3">
      <t>ダイ</t>
    </rPh>
    <phoneticPr fontId="1"/>
  </si>
  <si>
    <t>40代</t>
    <rPh sb="2" eb="3">
      <t>ダイ</t>
    </rPh>
    <phoneticPr fontId="1"/>
  </si>
  <si>
    <t>50代</t>
    <rPh sb="2" eb="3">
      <t>ダイ</t>
    </rPh>
    <phoneticPr fontId="1"/>
  </si>
  <si>
    <t>60代</t>
    <rPh sb="2" eb="3">
      <t>ダイ</t>
    </rPh>
    <phoneticPr fontId="1"/>
  </si>
  <si>
    <t>男性</t>
    <rPh sb="0" eb="2">
      <t>ダンセイ</t>
    </rPh>
    <phoneticPr fontId="1"/>
  </si>
  <si>
    <t>女性</t>
    <rPh sb="0" eb="2">
      <t>ジョセイ</t>
    </rPh>
    <phoneticPr fontId="1"/>
  </si>
  <si>
    <t>70代</t>
    <rPh sb="2" eb="3">
      <t>ダイ</t>
    </rPh>
    <phoneticPr fontId="1"/>
  </si>
  <si>
    <t>１日以下</t>
  </si>
  <si>
    <t>２～３日くらい</t>
  </si>
  <si>
    <t>４～５日くらい</t>
  </si>
  <si>
    <t>７日くらい</t>
  </si>
  <si>
    <t>１０日くらい</t>
  </si>
  <si>
    <t>２０日くらい</t>
  </si>
  <si>
    <t>２５日くらい</t>
  </si>
  <si>
    <t>３０日くらい（ほぼ毎日）</t>
  </si>
  <si>
    <t>忘れた・分からない</t>
  </si>
  <si>
    <t>利用経験</t>
  </si>
  <si>
    <t>利用頻度</t>
  </si>
  <si>
    <t>今後の購入意向</t>
  </si>
  <si>
    <t>MTS</t>
  </si>
  <si>
    <t>ブランド認知経路</t>
  </si>
  <si>
    <t>質問タイプ</t>
  </si>
  <si>
    <t>ロジック情報</t>
  </si>
  <si>
    <t>Q番号</t>
  </si>
  <si>
    <t>質問上コメント</t>
  </si>
  <si>
    <t>質問文</t>
  </si>
  <si>
    <t>画像情報など</t>
  </si>
  <si>
    <t>記号</t>
  </si>
  <si>
    <t>選択肢番号</t>
  </si>
  <si>
    <t>選択肢</t>
  </si>
  <si>
    <t>左見出し</t>
  </si>
  <si>
    <t>FA欄</t>
  </si>
  <si>
    <t>右見出し</t>
  </si>
  <si>
    <t>選択肢記号の説明</t>
    <phoneticPr fontId="12"/>
  </si>
  <si>
    <t>□</t>
  </si>
  <si>
    <t>複数選択（チェックボックス）</t>
    <phoneticPr fontId="5"/>
  </si>
  <si>
    <t>○</t>
  </si>
  <si>
    <t>単一選択（ラジオボタン）</t>
    <phoneticPr fontId="5"/>
  </si>
  <si>
    <t>▽</t>
  </si>
  <si>
    <t>単一選択（プルダウン）</t>
    <phoneticPr fontId="5"/>
  </si>
  <si>
    <t>全員</t>
    <rPh sb="0" eb="2">
      <t>ゼンイン</t>
    </rPh>
    <phoneticPr fontId="17"/>
  </si>
  <si>
    <t>▲ 設問文を折りたたむ</t>
    <phoneticPr fontId="5"/>
  </si>
  <si>
    <t>1.</t>
  </si>
  <si>
    <t>2.</t>
  </si>
  <si>
    <t>3.</t>
  </si>
  <si>
    <t>4.</t>
  </si>
  <si>
    <t>5.</t>
  </si>
  <si>
    <t>6.</t>
  </si>
  <si>
    <t>7.</t>
  </si>
  <si>
    <t>8.</t>
  </si>
  <si>
    <t>9.</t>
  </si>
  <si>
    <t>10.</t>
  </si>
  <si>
    <t>11.</t>
  </si>
  <si>
    <t>12.</t>
  </si>
  <si>
    <t>13.</t>
  </si>
  <si>
    <t>14.</t>
  </si>
  <si>
    <t>15.</t>
  </si>
  <si>
    <t>16.</t>
  </si>
  <si>
    <t>17.</t>
  </si>
  <si>
    <t>18.</t>
  </si>
  <si>
    <t>19.</t>
  </si>
  <si>
    <t>改ページ</t>
  </si>
  <si>
    <t>カテゴリ利用期間</t>
    <rPh sb="4" eb="6">
      <t>リヨウ</t>
    </rPh>
    <rPh sb="6" eb="8">
      <t>キカン</t>
    </rPh>
    <phoneticPr fontId="17"/>
  </si>
  <si>
    <t>項目リスト</t>
  </si>
  <si>
    <t>Q2S1</t>
  </si>
  <si>
    <t>Q2S2</t>
  </si>
  <si>
    <t>選択肢リスト</t>
  </si>
  <si>
    <t>過去に使用したことはない</t>
  </si>
  <si>
    <t>わからない</t>
  </si>
  <si>
    <t>ランダマイズ；選択肢グループ内・グループ間ランダマイズ</t>
    <rPh sb="7" eb="10">
      <t>センタクシ</t>
    </rPh>
    <rPh sb="14" eb="15">
      <t>ナイ</t>
    </rPh>
    <rPh sb="20" eb="21">
      <t>カン</t>
    </rPh>
    <phoneticPr fontId="17"/>
  </si>
  <si>
    <t>MAC</t>
  </si>
  <si>
    <r>
      <t xml:space="preserve">次の中から、あなたが「知っている」ものをすべてお選びください。
</t>
    </r>
    <r>
      <rPr>
        <sz val="9"/>
        <color rgb="FFFFFF00"/>
        <rFont val="Meiryo UI"/>
        <family val="3"/>
        <charset val="128"/>
      </rPr>
      <t>複数商品の画像があるものは一つでも知っている場合はチェックしてください。</t>
    </r>
    <r>
      <rPr>
        <sz val="9"/>
        <color theme="0"/>
        <rFont val="Meiryo UI"/>
        <family val="3"/>
        <charset val="128"/>
      </rPr>
      <t xml:space="preserve">
※写真は各商品の代表例です。商品によって写真以外の種類があります。
写真以外の商品も含めてお答えください。</t>
    </r>
    <phoneticPr fontId="17"/>
  </si>
  <si>
    <t>認知</t>
  </si>
  <si>
    <t>Gr1</t>
    <phoneticPr fontId="17"/>
  </si>
  <si>
    <t>Gr2</t>
    <phoneticPr fontId="17"/>
  </si>
  <si>
    <t>13.</t>
    <phoneticPr fontId="17"/>
  </si>
  <si>
    <t>この中には一つもない</t>
  </si>
  <si>
    <t>包含制御；S1&gt;S2&gt;S3&gt;S4</t>
    <rPh sb="0" eb="2">
      <t>ホウガン</t>
    </rPh>
    <rPh sb="2" eb="4">
      <t>セイギョ</t>
    </rPh>
    <phoneticPr fontId="17"/>
  </si>
  <si>
    <t>MASA</t>
    <phoneticPr fontId="17"/>
  </si>
  <si>
    <t>「今まで」に使ったことがあるもの（いくつでも）</t>
  </si>
  <si>
    <t>「最近１年以内」に使ったことがあるもの（いくつでも）</t>
  </si>
  <si>
    <t>「現在」使っているもの（いくつでも）</t>
  </si>
  <si>
    <t>「現在、主に」使っているもの（ひとつだけ）</t>
    <phoneticPr fontId="17"/>
  </si>
  <si>
    <t>ランダマイズ；項目グループ内・グループ間ランダマイズ</t>
    <rPh sb="7" eb="9">
      <t>コウモク</t>
    </rPh>
    <rPh sb="13" eb="14">
      <t>ナイ</t>
    </rPh>
    <rPh sb="19" eb="20">
      <t>カン</t>
    </rPh>
    <phoneticPr fontId="17"/>
  </si>
  <si>
    <t>Gr2</t>
  </si>
  <si>
    <t>包含制御；S1&gt;S2</t>
    <rPh sb="0" eb="2">
      <t>ホウガン</t>
    </rPh>
    <rPh sb="2" eb="4">
      <t>セイギョ</t>
    </rPh>
    <phoneticPr fontId="17"/>
  </si>
  <si>
    <t>今後（も）買いたいもの(すべて)</t>
  </si>
  <si>
    <t>今後（も）最も買いたいもの(1つ)</t>
  </si>
  <si>
    <t>SA</t>
    <phoneticPr fontId="17"/>
  </si>
  <si>
    <t>ホカロン（貼らないタイプ）（ロッテ）</t>
  </si>
  <si>
    <t>貼らないマグマ（桐灰/小林製薬）</t>
  </si>
  <si>
    <t>ホッカイロ 貼らないタイプ（KOWA：旧白元）</t>
  </si>
  <si>
    <t>貼らないオンパックス（エステー・マイコール）</t>
  </si>
  <si>
    <t>その他の貼るカイロ</t>
    <rPh sb="2" eb="3">
      <t>タ</t>
    </rPh>
    <rPh sb="4" eb="5">
      <t>ハ</t>
    </rPh>
    <phoneticPr fontId="1"/>
  </si>
  <si>
    <t>その他の貼らないカイロ</t>
    <rPh sb="2" eb="3">
      <t>タ</t>
    </rPh>
    <rPh sb="4" eb="5">
      <t>ハ</t>
    </rPh>
    <phoneticPr fontId="1"/>
  </si>
  <si>
    <t>Gr3</t>
    <phoneticPr fontId="1"/>
  </si>
  <si>
    <t>回答者制御；いずれか商品認知者</t>
    <rPh sb="0" eb="3">
      <t>カイトウシャ</t>
    </rPh>
    <rPh sb="3" eb="5">
      <t>セイギョ</t>
    </rPh>
    <rPh sb="10" eb="12">
      <t>ショウヒン</t>
    </rPh>
    <rPh sb="12" eb="15">
      <t>ニンチシャ</t>
    </rPh>
    <phoneticPr fontId="17"/>
  </si>
  <si>
    <t>過去に使用したことはあるが、最近１年以内は使用していない</t>
    <rPh sb="14" eb="16">
      <t>サイキン</t>
    </rPh>
    <rPh sb="17" eb="18">
      <t>ネン</t>
    </rPh>
    <rPh sb="18" eb="20">
      <t>イナイ</t>
    </rPh>
    <phoneticPr fontId="1"/>
  </si>
  <si>
    <t>Q2</t>
    <phoneticPr fontId="1"/>
  </si>
  <si>
    <t>Q3</t>
    <phoneticPr fontId="1"/>
  </si>
  <si>
    <t>MTM</t>
  </si>
  <si>
    <t>NPIドライバー</t>
  </si>
  <si>
    <t>9.</t>
    <phoneticPr fontId="17"/>
  </si>
  <si>
    <t>ブランド選択時の重視点</t>
  </si>
  <si>
    <t>重視する点（すべて）</t>
  </si>
  <si>
    <t>より重視する点（3つまで）</t>
  </si>
  <si>
    <t>Q9</t>
    <phoneticPr fontId="17"/>
  </si>
  <si>
    <t>離反理由（MA）</t>
    <rPh sb="0" eb="4">
      <t>リハンリユウ</t>
    </rPh>
    <phoneticPr fontId="17"/>
  </si>
  <si>
    <t>右記</t>
    <rPh sb="0" eb="2">
      <t>ウキ</t>
    </rPh>
    <phoneticPr fontId="17"/>
  </si>
  <si>
    <t>その他（具体的に：）</t>
    <phoneticPr fontId="5"/>
  </si>
  <si>
    <t>特に理由はない</t>
  </si>
  <si>
    <t>あなたは、次のような商品にどのようなイメージをお持ちですか。
次のような商品それぞれについて、あてはまると思うものをすべてお選びください。
※写真は各商品の代表例です。商品によって写真以外の種類があります。 写真以外の商品も含めてお答えください。</t>
    <phoneticPr fontId="1"/>
  </si>
  <si>
    <t>Q7</t>
    <phoneticPr fontId="17"/>
  </si>
  <si>
    <t>Q8</t>
    <phoneticPr fontId="17"/>
  </si>
  <si>
    <t>分からない</t>
    <rPh sb="0" eb="1">
      <t>ワ</t>
    </rPh>
    <phoneticPr fontId="1"/>
  </si>
  <si>
    <t>１月</t>
    <rPh sb="1" eb="2">
      <t>ガツ</t>
    </rPh>
    <phoneticPr fontId="1"/>
  </si>
  <si>
    <t>２月</t>
    <rPh sb="1" eb="2">
      <t>ガツ</t>
    </rPh>
    <phoneticPr fontId="1"/>
  </si>
  <si>
    <t>３月</t>
    <rPh sb="1" eb="2">
      <t>ガツ</t>
    </rPh>
    <phoneticPr fontId="1"/>
  </si>
  <si>
    <t>４月</t>
    <rPh sb="1" eb="2">
      <t>ガツ</t>
    </rPh>
    <phoneticPr fontId="1"/>
  </si>
  <si>
    <t>５月</t>
    <rPh sb="1" eb="2">
      <t>ガツ</t>
    </rPh>
    <phoneticPr fontId="1"/>
  </si>
  <si>
    <t>６月</t>
  </si>
  <si>
    <t>７月</t>
  </si>
  <si>
    <t>８月</t>
  </si>
  <si>
    <t>９月</t>
  </si>
  <si>
    <t>１０月</t>
  </si>
  <si>
    <t>１１月</t>
  </si>
  <si>
    <t>１２月</t>
  </si>
  <si>
    <t>MTM</t>
    <phoneticPr fontId="1"/>
  </si>
  <si>
    <t>Gr3</t>
  </si>
  <si>
    <t>Gr1</t>
  </si>
  <si>
    <t>１日以下/１か月</t>
    <rPh sb="7" eb="8">
      <t>ゲツ</t>
    </rPh>
    <phoneticPr fontId="1"/>
  </si>
  <si>
    <t>２～３日くらい/１か月</t>
    <phoneticPr fontId="1"/>
  </si>
  <si>
    <t>４～５日くらい/１か月</t>
    <phoneticPr fontId="1"/>
  </si>
  <si>
    <t>７日くらい/１か月</t>
    <phoneticPr fontId="1"/>
  </si>
  <si>
    <t>１０日くらい/１か月</t>
    <phoneticPr fontId="1"/>
  </si>
  <si>
    <t>１５日くらい/１か月</t>
    <phoneticPr fontId="1"/>
  </si>
  <si>
    <t>２０日くらい/１か月</t>
    <phoneticPr fontId="1"/>
  </si>
  <si>
    <t>２５日くらい/１か月</t>
    <phoneticPr fontId="1"/>
  </si>
  <si>
    <t>冬の時期は使っていない</t>
    <rPh sb="0" eb="1">
      <t>フユ</t>
    </rPh>
    <rPh sb="2" eb="4">
      <t>ジキ</t>
    </rPh>
    <rPh sb="5" eb="6">
      <t>ツカ</t>
    </rPh>
    <phoneticPr fontId="1"/>
  </si>
  <si>
    <t>背反</t>
    <rPh sb="0" eb="2">
      <t>ハイハン</t>
    </rPh>
    <phoneticPr fontId="1"/>
  </si>
  <si>
    <t>Q6</t>
    <phoneticPr fontId="17"/>
  </si>
  <si>
    <t>Q5</t>
    <phoneticPr fontId="17"/>
  </si>
  <si>
    <t>特にない/あてはまるものはない</t>
  </si>
  <si>
    <t>（１）あなたが、「今後（も）買いたい」ものをすべてお知らせください。
（２）（１）の中で、「今後（も）最も買いたい」ものを１つお知らせください。</t>
    <phoneticPr fontId="17"/>
  </si>
  <si>
    <t>合計</t>
    <rPh sb="0" eb="2">
      <t>ゴウケイ</t>
    </rPh>
    <phoneticPr fontId="1"/>
  </si>
  <si>
    <t>過去利用経験ありだが、現在非使用者</t>
    <rPh sb="0" eb="2">
      <t>カコ</t>
    </rPh>
    <rPh sb="2" eb="6">
      <t>リヨウケイケン</t>
    </rPh>
    <rPh sb="11" eb="13">
      <t>ゲンザイ</t>
    </rPh>
    <rPh sb="13" eb="14">
      <t>ヒ</t>
    </rPh>
    <rPh sb="14" eb="16">
      <t>シヨウ</t>
    </rPh>
    <rPh sb="16" eb="17">
      <t>シャ</t>
    </rPh>
    <phoneticPr fontId="1"/>
  </si>
  <si>
    <t>ロイヤル</t>
    <phoneticPr fontId="1"/>
  </si>
  <si>
    <t>積極ロイヤル</t>
    <rPh sb="0" eb="2">
      <t>セッキョク</t>
    </rPh>
    <phoneticPr fontId="1"/>
  </si>
  <si>
    <t>消極ロイヤル</t>
    <rPh sb="0" eb="2">
      <t>ショウキョク</t>
    </rPh>
    <phoneticPr fontId="1"/>
  </si>
  <si>
    <t>積極一般顧客</t>
    <rPh sb="0" eb="2">
      <t>セッキョク</t>
    </rPh>
    <rPh sb="2" eb="6">
      <t>イッパンコキャク</t>
    </rPh>
    <phoneticPr fontId="1"/>
  </si>
  <si>
    <t>消極一般顧客</t>
    <rPh sb="0" eb="2">
      <t>ショウキョク</t>
    </rPh>
    <rPh sb="2" eb="6">
      <t>イッパンコキャク</t>
    </rPh>
    <phoneticPr fontId="1"/>
  </si>
  <si>
    <t>積極離反顧客</t>
    <rPh sb="0" eb="2">
      <t>セッキョク</t>
    </rPh>
    <rPh sb="2" eb="4">
      <t>リハン</t>
    </rPh>
    <rPh sb="4" eb="6">
      <t>コキャク</t>
    </rPh>
    <phoneticPr fontId="1"/>
  </si>
  <si>
    <t>消極離反顧客</t>
    <rPh sb="0" eb="2">
      <t>ショウキョク</t>
    </rPh>
    <rPh sb="2" eb="4">
      <t>リハン</t>
    </rPh>
    <rPh sb="4" eb="6">
      <t>コキャク</t>
    </rPh>
    <phoneticPr fontId="1"/>
  </si>
  <si>
    <t>積極認知・未利用顧客</t>
    <rPh sb="0" eb="2">
      <t>セッキョク</t>
    </rPh>
    <rPh sb="2" eb="4">
      <t>ニンチ</t>
    </rPh>
    <rPh sb="5" eb="8">
      <t>ミリヨウ</t>
    </rPh>
    <rPh sb="8" eb="10">
      <t>コキャク</t>
    </rPh>
    <phoneticPr fontId="1"/>
  </si>
  <si>
    <t>消極認知・未利用顧客</t>
    <rPh sb="0" eb="2">
      <t>ショウキョク</t>
    </rPh>
    <rPh sb="2" eb="4">
      <t>ニンチ</t>
    </rPh>
    <rPh sb="5" eb="8">
      <t>ミリヨウ</t>
    </rPh>
    <rPh sb="8" eb="10">
      <t>コキャク</t>
    </rPh>
    <phoneticPr fontId="1"/>
  </si>
  <si>
    <t>未認知顧客</t>
    <rPh sb="0" eb="3">
      <t>ミニンチ</t>
    </rPh>
    <rPh sb="3" eb="5">
      <t>コキャク</t>
    </rPh>
    <phoneticPr fontId="1"/>
  </si>
  <si>
    <t>認知</t>
    <rPh sb="0" eb="2">
      <t>ニンチ</t>
    </rPh>
    <phoneticPr fontId="1"/>
  </si>
  <si>
    <t>過去経験</t>
    <rPh sb="0" eb="4">
      <t>カコケイケン</t>
    </rPh>
    <phoneticPr fontId="1"/>
  </si>
  <si>
    <t>ND</t>
    <phoneticPr fontId="1"/>
  </si>
  <si>
    <t>現使用</t>
    <rPh sb="0" eb="1">
      <t>ゲン</t>
    </rPh>
    <rPh sb="1" eb="3">
      <t>シヨウ</t>
    </rPh>
    <phoneticPr fontId="1"/>
  </si>
  <si>
    <t>No</t>
    <phoneticPr fontId="1"/>
  </si>
  <si>
    <t>北海道</t>
    <rPh sb="0" eb="3">
      <t>ホッカイドウ</t>
    </rPh>
    <phoneticPr fontId="1"/>
  </si>
  <si>
    <t>東北・関東（青森・岩手・秋田・山形・宮城・福島・新潟・茨城・栃木・群馬）</t>
    <rPh sb="0" eb="2">
      <t>トウホク</t>
    </rPh>
    <rPh sb="3" eb="5">
      <t>カントウ</t>
    </rPh>
    <rPh sb="6" eb="8">
      <t>アオモリ</t>
    </rPh>
    <rPh sb="9" eb="11">
      <t>イワテ</t>
    </rPh>
    <rPh sb="12" eb="14">
      <t>アキタ</t>
    </rPh>
    <rPh sb="15" eb="17">
      <t>ヤマガタ</t>
    </rPh>
    <rPh sb="18" eb="20">
      <t>ミヤギ</t>
    </rPh>
    <rPh sb="21" eb="23">
      <t>フクシマ</t>
    </rPh>
    <rPh sb="24" eb="26">
      <t>ニイガタ</t>
    </rPh>
    <rPh sb="27" eb="29">
      <t>イバラキ</t>
    </rPh>
    <rPh sb="30" eb="32">
      <t>トチギ</t>
    </rPh>
    <rPh sb="33" eb="35">
      <t>グンマ</t>
    </rPh>
    <phoneticPr fontId="1"/>
  </si>
  <si>
    <t>首都圏（埼玉・千葉・東京・神奈川）</t>
    <rPh sb="0" eb="3">
      <t>シュトケン</t>
    </rPh>
    <rPh sb="4" eb="6">
      <t>サイタマ</t>
    </rPh>
    <rPh sb="7" eb="9">
      <t>チバ</t>
    </rPh>
    <rPh sb="10" eb="12">
      <t>トウキョウ</t>
    </rPh>
    <rPh sb="13" eb="16">
      <t>カナガワ</t>
    </rPh>
    <phoneticPr fontId="1"/>
  </si>
  <si>
    <t>中部（長野・山梨・富山・石川・福井・岐阜・静岡・愛知・三重）</t>
    <rPh sb="0" eb="2">
      <t>チュウブ</t>
    </rPh>
    <rPh sb="3" eb="5">
      <t>ナガノ</t>
    </rPh>
    <rPh sb="6" eb="8">
      <t>ヤマナシ</t>
    </rPh>
    <rPh sb="9" eb="11">
      <t>トヤマ</t>
    </rPh>
    <rPh sb="12" eb="14">
      <t>イシカワ</t>
    </rPh>
    <rPh sb="15" eb="17">
      <t>フクイ</t>
    </rPh>
    <rPh sb="18" eb="20">
      <t>ギフ</t>
    </rPh>
    <rPh sb="21" eb="23">
      <t>シズオカ</t>
    </rPh>
    <rPh sb="24" eb="26">
      <t>アイチ</t>
    </rPh>
    <rPh sb="27" eb="29">
      <t>ミエ</t>
    </rPh>
    <phoneticPr fontId="1"/>
  </si>
  <si>
    <t>SQ2（1）＝1-2、11-12</t>
    <phoneticPr fontId="1"/>
  </si>
  <si>
    <t>SQ2（2）＝1-2、11-12</t>
    <phoneticPr fontId="1"/>
  </si>
  <si>
    <t>SQ2（1）＝1-2、11-12　or　SQ2（2）＝1-2、11-12</t>
    <phoneticPr fontId="1"/>
  </si>
  <si>
    <t>SQ2（1）＝4-10</t>
    <phoneticPr fontId="1"/>
  </si>
  <si>
    <t>SQ2（2）＝4-10</t>
    <phoneticPr fontId="1"/>
  </si>
  <si>
    <t>SQ2（1）＝4-10　or　SQ2（2）＝4-10</t>
    <phoneticPr fontId="1"/>
  </si>
  <si>
    <t>20代男性</t>
    <rPh sb="2" eb="3">
      <t>ダイ</t>
    </rPh>
    <rPh sb="3" eb="5">
      <t>ダンセイ</t>
    </rPh>
    <phoneticPr fontId="1"/>
  </si>
  <si>
    <t>30代男性</t>
    <rPh sb="2" eb="3">
      <t>ダイ</t>
    </rPh>
    <rPh sb="3" eb="5">
      <t>ダンセイ</t>
    </rPh>
    <phoneticPr fontId="1"/>
  </si>
  <si>
    <t>40代男性</t>
    <rPh sb="2" eb="3">
      <t>ダイ</t>
    </rPh>
    <rPh sb="3" eb="5">
      <t>ダンセイ</t>
    </rPh>
    <phoneticPr fontId="1"/>
  </si>
  <si>
    <t>50代男性</t>
    <rPh sb="2" eb="3">
      <t>ダイ</t>
    </rPh>
    <rPh sb="3" eb="5">
      <t>ダンセイ</t>
    </rPh>
    <phoneticPr fontId="1"/>
  </si>
  <si>
    <t>60代男性</t>
    <rPh sb="2" eb="3">
      <t>ダイ</t>
    </rPh>
    <rPh sb="3" eb="5">
      <t>ダンセイ</t>
    </rPh>
    <phoneticPr fontId="1"/>
  </si>
  <si>
    <t>70代男性</t>
    <rPh sb="2" eb="3">
      <t>ダイ</t>
    </rPh>
    <rPh sb="3" eb="5">
      <t>ダンセイ</t>
    </rPh>
    <phoneticPr fontId="1"/>
  </si>
  <si>
    <t>20代女性</t>
    <rPh sb="2" eb="3">
      <t>ダイ</t>
    </rPh>
    <rPh sb="3" eb="5">
      <t>ジョセイ</t>
    </rPh>
    <phoneticPr fontId="1"/>
  </si>
  <si>
    <t>30代女性</t>
    <rPh sb="2" eb="3">
      <t>ダイ</t>
    </rPh>
    <rPh sb="3" eb="5">
      <t>ジョセイ</t>
    </rPh>
    <phoneticPr fontId="1"/>
  </si>
  <si>
    <t>40代女性</t>
    <rPh sb="2" eb="3">
      <t>ダイ</t>
    </rPh>
    <rPh sb="3" eb="5">
      <t>ジョセイ</t>
    </rPh>
    <phoneticPr fontId="1"/>
  </si>
  <si>
    <t>50代女性</t>
    <rPh sb="2" eb="3">
      <t>ダイ</t>
    </rPh>
    <rPh sb="3" eb="5">
      <t>ジョセイ</t>
    </rPh>
    <phoneticPr fontId="1"/>
  </si>
  <si>
    <t>60代女性</t>
    <rPh sb="2" eb="3">
      <t>ダイ</t>
    </rPh>
    <rPh sb="3" eb="5">
      <t>ジョセイ</t>
    </rPh>
    <phoneticPr fontId="1"/>
  </si>
  <si>
    <t>70代女性</t>
    <rPh sb="2" eb="3">
      <t>ダイ</t>
    </rPh>
    <rPh sb="3" eb="5">
      <t>ジョセイ</t>
    </rPh>
    <phoneticPr fontId="1"/>
  </si>
  <si>
    <t>■基本軸１</t>
    <rPh sb="1" eb="3">
      <t>キホン</t>
    </rPh>
    <rPh sb="3" eb="4">
      <t>ジク</t>
    </rPh>
    <phoneticPr fontId="1"/>
  </si>
  <si>
    <t>■基本軸２</t>
    <rPh sb="1" eb="3">
      <t>キホン</t>
    </rPh>
    <rPh sb="3" eb="4">
      <t>ジク</t>
    </rPh>
    <phoneticPr fontId="1"/>
  </si>
  <si>
    <t>SQ2（1）＝1-12　or　SQ2（2）＝1-12</t>
    <phoneticPr fontId="1"/>
  </si>
  <si>
    <t>SQ2（1）＝1-12</t>
    <phoneticPr fontId="1"/>
  </si>
  <si>
    <t>SQ2（2）＝1-12</t>
  </si>
  <si>
    <t>SQ3（1）＝7-9</t>
    <phoneticPr fontId="1"/>
  </si>
  <si>
    <t>SQ3（2）＝7-9</t>
    <phoneticPr fontId="1"/>
  </si>
  <si>
    <t>SQ3（1）＝7-9　or　SQ3（2）＝7-9</t>
    <phoneticPr fontId="1"/>
  </si>
  <si>
    <t>関西以西（滋賀・京都・奈良・和歌山・大阪・兵庫・鳥取・島根・岡山・広島・山口・徳島・高知・愛媛・香川・福岡・佐賀・長崎・大分・熊本・宮崎・鹿児島・沖縄）</t>
    <rPh sb="0" eb="2">
      <t>カンサイ</t>
    </rPh>
    <rPh sb="2" eb="4">
      <t>イセイ</t>
    </rPh>
    <rPh sb="5" eb="7">
      <t>シガ</t>
    </rPh>
    <rPh sb="8" eb="10">
      <t>キョウト</t>
    </rPh>
    <rPh sb="11" eb="13">
      <t>ナラ</t>
    </rPh>
    <rPh sb="14" eb="17">
      <t>ワカヤマ</t>
    </rPh>
    <rPh sb="18" eb="20">
      <t>オオサカ</t>
    </rPh>
    <rPh sb="21" eb="23">
      <t>ヒョウゴ</t>
    </rPh>
    <rPh sb="24" eb="26">
      <t>トットリ</t>
    </rPh>
    <rPh sb="27" eb="29">
      <t>シマネ</t>
    </rPh>
    <rPh sb="30" eb="32">
      <t>オカヤマ</t>
    </rPh>
    <rPh sb="33" eb="35">
      <t>ヒロシマ</t>
    </rPh>
    <rPh sb="36" eb="38">
      <t>ヤマグチ</t>
    </rPh>
    <rPh sb="39" eb="41">
      <t>トクシマ</t>
    </rPh>
    <rPh sb="42" eb="44">
      <t>コウチ</t>
    </rPh>
    <rPh sb="45" eb="47">
      <t>エヒメ</t>
    </rPh>
    <rPh sb="48" eb="50">
      <t>カガワ</t>
    </rPh>
    <rPh sb="51" eb="53">
      <t>フクオカ</t>
    </rPh>
    <rPh sb="54" eb="56">
      <t>サガ</t>
    </rPh>
    <rPh sb="57" eb="59">
      <t>ナガサキ</t>
    </rPh>
    <rPh sb="60" eb="62">
      <t>オオイタ</t>
    </rPh>
    <rPh sb="63" eb="65">
      <t>クマモト</t>
    </rPh>
    <rPh sb="66" eb="68">
      <t>ミヤザキ</t>
    </rPh>
    <rPh sb="69" eb="72">
      <t>カゴシマ</t>
    </rPh>
    <phoneticPr fontId="1"/>
  </si>
  <si>
    <t>使用頻度</t>
    <rPh sb="0" eb="2">
      <t>シヨウ</t>
    </rPh>
    <rPh sb="2" eb="4">
      <t>ヒンド</t>
    </rPh>
    <phoneticPr fontId="1"/>
  </si>
  <si>
    <t>変数</t>
    <rPh sb="0" eb="2">
      <t>ヘンスウ</t>
    </rPh>
    <phoneticPr fontId="1"/>
  </si>
  <si>
    <t>一般顧客</t>
    <rPh sb="0" eb="4">
      <t>イッパンコキャク</t>
    </rPh>
    <phoneticPr fontId="1"/>
  </si>
  <si>
    <t>離反顧客</t>
    <rPh sb="0" eb="4">
      <t>リハンコキャク</t>
    </rPh>
    <phoneticPr fontId="1"/>
  </si>
  <si>
    <t>認知未利用者</t>
    <rPh sb="0" eb="2">
      <t>ニンチ</t>
    </rPh>
    <rPh sb="2" eb="6">
      <t>ミリヨウシャ</t>
    </rPh>
    <phoneticPr fontId="1"/>
  </si>
  <si>
    <t>質問カウント</t>
    <phoneticPr fontId="1"/>
  </si>
  <si>
    <r>
      <t>回答者制御；【</t>
    </r>
    <r>
      <rPr>
        <sz val="9"/>
        <color rgb="FFFF00FF"/>
        <rFont val="Meiryo UI"/>
        <family val="3"/>
        <charset val="128"/>
      </rPr>
      <t>SC7</t>
    </r>
    <r>
      <rPr>
        <sz val="9"/>
        <color rgb="FF0000FF"/>
        <rFont val="Meiryo UI"/>
        <family val="3"/>
        <charset val="128"/>
      </rPr>
      <t>】で競合業種以外の方</t>
    </r>
    <rPh sb="0" eb="3">
      <t>カイトウシャ</t>
    </rPh>
    <rPh sb="3" eb="5">
      <t>セイギョ</t>
    </rPh>
    <rPh sb="12" eb="14">
      <t>キョウゴウ</t>
    </rPh>
    <rPh sb="14" eb="16">
      <t>ギョウシュ</t>
    </rPh>
    <rPh sb="16" eb="18">
      <t>イガイ</t>
    </rPh>
    <rPh sb="19" eb="20">
      <t>カタ</t>
    </rPh>
    <phoneticPr fontId="17"/>
  </si>
  <si>
    <t>S2</t>
  </si>
  <si>
    <t>S2_1</t>
    <phoneticPr fontId="1"/>
  </si>
  <si>
    <t>S2_2</t>
  </si>
  <si>
    <t>回答者制御；【S2】で冬（11月～2月）に使用している方</t>
    <rPh sb="0" eb="3">
      <t>カイトウシャ</t>
    </rPh>
    <rPh sb="3" eb="5">
      <t>セイギョ</t>
    </rPh>
    <rPh sb="11" eb="12">
      <t>フユ</t>
    </rPh>
    <rPh sb="15" eb="16">
      <t>ガツ</t>
    </rPh>
    <rPh sb="18" eb="19">
      <t>ガツ</t>
    </rPh>
    <rPh sb="21" eb="23">
      <t>シヨウ</t>
    </rPh>
    <rPh sb="27" eb="28">
      <t>カタ</t>
    </rPh>
    <phoneticPr fontId="17"/>
  </si>
  <si>
    <t>S3</t>
  </si>
  <si>
    <t>S3_1</t>
    <phoneticPr fontId="1"/>
  </si>
  <si>
    <t>S3_2</t>
    <phoneticPr fontId="1"/>
  </si>
  <si>
    <t>１５日くらい</t>
    <phoneticPr fontId="1"/>
  </si>
  <si>
    <t>FA</t>
    <phoneticPr fontId="1"/>
  </si>
  <si>
    <t>S4</t>
    <phoneticPr fontId="1"/>
  </si>
  <si>
    <t>純粋想起</t>
    <rPh sb="0" eb="4">
      <t>ジュンスイソウキ</t>
    </rPh>
    <phoneticPr fontId="17"/>
  </si>
  <si>
    <t>S5</t>
  </si>
  <si>
    <r>
      <t>→これのみの場合は本調査対象外（</t>
    </r>
    <r>
      <rPr>
        <b/>
        <sz val="9"/>
        <color rgb="FFFF0000"/>
        <rFont val="Meiryo UI"/>
        <family val="3"/>
        <charset val="128"/>
      </rPr>
      <t>※SCRは最後まで回答</t>
    </r>
    <r>
      <rPr>
        <sz val="9"/>
        <color rgb="FFFF0000"/>
        <rFont val="Meiryo UI"/>
        <family val="3"/>
        <charset val="128"/>
      </rPr>
      <t>）他のブランドを選択していれば本調査へ</t>
    </r>
    <rPh sb="6" eb="8">
      <t>バアイ</t>
    </rPh>
    <rPh sb="9" eb="12">
      <t>ホンチョウサ</t>
    </rPh>
    <rPh sb="12" eb="15">
      <t>タイショウガイ</t>
    </rPh>
    <rPh sb="21" eb="23">
      <t>サイゴ</t>
    </rPh>
    <rPh sb="25" eb="27">
      <t>カイトウ</t>
    </rPh>
    <rPh sb="28" eb="29">
      <t>ホカ</t>
    </rPh>
    <rPh sb="35" eb="37">
      <t>センタク</t>
    </rPh>
    <rPh sb="42" eb="45">
      <t>ホンチョウサ</t>
    </rPh>
    <phoneticPr fontId="1"/>
  </si>
  <si>
    <t>20.</t>
  </si>
  <si>
    <t>→本調査対象外（調査終了）</t>
    <rPh sb="1" eb="4">
      <t>ホンチョウサ</t>
    </rPh>
    <rPh sb="4" eb="7">
      <t>タイショウガイ</t>
    </rPh>
    <rPh sb="8" eb="10">
      <t>チョウサ</t>
    </rPh>
    <rPh sb="10" eb="12">
      <t>シュウリョウ</t>
    </rPh>
    <phoneticPr fontId="1"/>
  </si>
  <si>
    <t>回答者制御；S5（いずれか商品認知者）</t>
    <rPh sb="0" eb="3">
      <t>カイトウシャ</t>
    </rPh>
    <rPh sb="3" eb="5">
      <t>セイギョ</t>
    </rPh>
    <rPh sb="13" eb="15">
      <t>ショウヒン</t>
    </rPh>
    <rPh sb="15" eb="18">
      <t>ニンチシャ</t>
    </rPh>
    <phoneticPr fontId="17"/>
  </si>
  <si>
    <t>S6</t>
  </si>
  <si>
    <t>（１）あなたが、「今まで」に使ったことがあるものをすべてお選びください。
（２）（１）の中で、あなたが、「最近１年以内」に使ったことがあるものをすべてお選びください。
（３）（２）の中で、あなたが、「この冬（10月～2月の間）に」使ったものをすべてお選びください。
（４）（３）の中で、あなたが、「この冬（10月～2月の間）主に」使っているものをひとつだけお選びください。</t>
    <phoneticPr fontId="1"/>
  </si>
  <si>
    <t>回答者制御；S6（２）の過去１年以内の使用者</t>
    <rPh sb="0" eb="3">
      <t>カイトウシャ</t>
    </rPh>
    <rPh sb="3" eb="5">
      <t>セイギョ</t>
    </rPh>
    <rPh sb="12" eb="14">
      <t>カコ</t>
    </rPh>
    <rPh sb="15" eb="16">
      <t>ネン</t>
    </rPh>
    <rPh sb="16" eb="18">
      <t>イナイ</t>
    </rPh>
    <rPh sb="19" eb="21">
      <t>シヨウ</t>
    </rPh>
    <rPh sb="21" eb="22">
      <t>シャ</t>
    </rPh>
    <phoneticPr fontId="17"/>
  </si>
  <si>
    <t>S７</t>
  </si>
  <si>
    <r>
      <t>S</t>
    </r>
    <r>
      <rPr>
        <sz val="9"/>
        <color rgb="FFFF00FF"/>
        <rFont val="Meiryo UI"/>
        <family val="3"/>
        <charset val="128"/>
      </rPr>
      <t>6</t>
    </r>
    <r>
      <rPr>
        <sz val="9"/>
        <color rgb="FF0000FF"/>
        <rFont val="Meiryo UI"/>
        <family val="3"/>
        <charset val="128"/>
      </rPr>
      <t>（</t>
    </r>
    <r>
      <rPr>
        <sz val="9"/>
        <color rgb="FFFF00FF"/>
        <rFont val="Meiryo UI"/>
        <family val="3"/>
        <charset val="128"/>
      </rPr>
      <t>２</t>
    </r>
    <r>
      <rPr>
        <sz val="9"/>
        <color rgb="FF0000FF"/>
        <rFont val="Meiryo UI"/>
        <family val="3"/>
        <charset val="128"/>
      </rPr>
      <t>）でON</t>
    </r>
    <phoneticPr fontId="1"/>
  </si>
  <si>
    <t>S８</t>
  </si>
  <si>
    <r>
      <t>S</t>
    </r>
    <r>
      <rPr>
        <sz val="9"/>
        <color rgb="FFFF00FF"/>
        <rFont val="Meiryo UI"/>
        <family val="3"/>
        <charset val="128"/>
      </rPr>
      <t>5</t>
    </r>
    <r>
      <rPr>
        <sz val="9"/>
        <color rgb="FF0000FF"/>
        <rFont val="Meiryo UI"/>
        <family val="3"/>
        <charset val="128"/>
      </rPr>
      <t>＝1でON</t>
    </r>
    <phoneticPr fontId="1"/>
  </si>
  <si>
    <r>
      <t>S</t>
    </r>
    <r>
      <rPr>
        <sz val="9"/>
        <color rgb="FFFF00FF"/>
        <rFont val="Meiryo UI"/>
        <family val="3"/>
        <charset val="128"/>
      </rPr>
      <t>5</t>
    </r>
    <r>
      <rPr>
        <sz val="9"/>
        <color rgb="FF0000FF"/>
        <rFont val="Meiryo UI"/>
        <family val="3"/>
        <charset val="128"/>
      </rPr>
      <t>＝2でON</t>
    </r>
    <r>
      <rPr>
        <sz val="11"/>
        <color theme="1"/>
        <rFont val="游ゴシック"/>
        <family val="2"/>
        <charset val="128"/>
        <scheme val="minor"/>
      </rPr>
      <t/>
    </r>
  </si>
  <si>
    <r>
      <t>S</t>
    </r>
    <r>
      <rPr>
        <sz val="9"/>
        <color rgb="FFFF00FF"/>
        <rFont val="Meiryo UI"/>
        <family val="3"/>
        <charset val="128"/>
      </rPr>
      <t>5</t>
    </r>
    <r>
      <rPr>
        <sz val="9"/>
        <color rgb="FF0000FF"/>
        <rFont val="Meiryo UI"/>
        <family val="3"/>
        <charset val="128"/>
      </rPr>
      <t>＝3でON</t>
    </r>
    <r>
      <rPr>
        <sz val="11"/>
        <color theme="1"/>
        <rFont val="游ゴシック"/>
        <family val="2"/>
        <charset val="128"/>
        <scheme val="minor"/>
      </rPr>
      <t/>
    </r>
  </si>
  <si>
    <r>
      <t>S</t>
    </r>
    <r>
      <rPr>
        <sz val="9"/>
        <color rgb="FFFF00FF"/>
        <rFont val="Meiryo UI"/>
        <family val="3"/>
        <charset val="128"/>
      </rPr>
      <t>5</t>
    </r>
    <r>
      <rPr>
        <sz val="9"/>
        <color rgb="FF0000FF"/>
        <rFont val="Meiryo UI"/>
        <family val="3"/>
        <charset val="128"/>
      </rPr>
      <t>＝4でON</t>
    </r>
    <r>
      <rPr>
        <sz val="11"/>
        <color theme="1"/>
        <rFont val="游ゴシック"/>
        <family val="2"/>
        <charset val="128"/>
        <scheme val="minor"/>
      </rPr>
      <t/>
    </r>
  </si>
  <si>
    <r>
      <t>S</t>
    </r>
    <r>
      <rPr>
        <sz val="9"/>
        <color rgb="FFFF00FF"/>
        <rFont val="Meiryo UI"/>
        <family val="3"/>
        <charset val="128"/>
      </rPr>
      <t>5</t>
    </r>
    <r>
      <rPr>
        <sz val="9"/>
        <color rgb="FF0000FF"/>
        <rFont val="Meiryo UI"/>
        <family val="3"/>
        <charset val="128"/>
      </rPr>
      <t>＝5でON</t>
    </r>
    <r>
      <rPr>
        <sz val="11"/>
        <color theme="1"/>
        <rFont val="游ゴシック"/>
        <family val="2"/>
        <charset val="128"/>
        <scheme val="minor"/>
      </rPr>
      <t/>
    </r>
  </si>
  <si>
    <r>
      <t>S</t>
    </r>
    <r>
      <rPr>
        <sz val="9"/>
        <color rgb="FFFF00FF"/>
        <rFont val="Meiryo UI"/>
        <family val="3"/>
        <charset val="128"/>
      </rPr>
      <t>5</t>
    </r>
    <r>
      <rPr>
        <sz val="9"/>
        <color rgb="FF0000FF"/>
        <rFont val="Meiryo UI"/>
        <family val="3"/>
        <charset val="128"/>
      </rPr>
      <t>＝6でON</t>
    </r>
    <r>
      <rPr>
        <sz val="11"/>
        <color theme="1"/>
        <rFont val="游ゴシック"/>
        <family val="2"/>
        <charset val="128"/>
        <scheme val="minor"/>
      </rPr>
      <t/>
    </r>
  </si>
  <si>
    <r>
      <t>S</t>
    </r>
    <r>
      <rPr>
        <sz val="9"/>
        <color rgb="FFFF00FF"/>
        <rFont val="Meiryo UI"/>
        <family val="3"/>
        <charset val="128"/>
      </rPr>
      <t>5</t>
    </r>
    <r>
      <rPr>
        <sz val="9"/>
        <color rgb="FF0000FF"/>
        <rFont val="Meiryo UI"/>
        <family val="3"/>
        <charset val="128"/>
      </rPr>
      <t>＝7でON</t>
    </r>
    <r>
      <rPr>
        <sz val="11"/>
        <color theme="1"/>
        <rFont val="游ゴシック"/>
        <family val="2"/>
        <charset val="128"/>
        <scheme val="minor"/>
      </rPr>
      <t/>
    </r>
  </si>
  <si>
    <r>
      <t>S</t>
    </r>
    <r>
      <rPr>
        <sz val="9"/>
        <color rgb="FFFF00FF"/>
        <rFont val="Meiryo UI"/>
        <family val="3"/>
        <charset val="128"/>
      </rPr>
      <t>5</t>
    </r>
    <r>
      <rPr>
        <sz val="9"/>
        <color rgb="FF0000FF"/>
        <rFont val="Meiryo UI"/>
        <family val="3"/>
        <charset val="128"/>
      </rPr>
      <t>＝8でON</t>
    </r>
    <r>
      <rPr>
        <sz val="11"/>
        <color theme="1"/>
        <rFont val="游ゴシック"/>
        <family val="2"/>
        <charset val="128"/>
        <scheme val="minor"/>
      </rPr>
      <t/>
    </r>
  </si>
  <si>
    <r>
      <t>S</t>
    </r>
    <r>
      <rPr>
        <sz val="9"/>
        <color rgb="FFFF00FF"/>
        <rFont val="Meiryo UI"/>
        <family val="3"/>
        <charset val="128"/>
      </rPr>
      <t>5</t>
    </r>
    <r>
      <rPr>
        <sz val="9"/>
        <color rgb="FF0000FF"/>
        <rFont val="Meiryo UI"/>
        <family val="3"/>
        <charset val="128"/>
      </rPr>
      <t>＝9でON</t>
    </r>
    <r>
      <rPr>
        <sz val="11"/>
        <color theme="1"/>
        <rFont val="游ゴシック"/>
        <family val="2"/>
        <charset val="128"/>
        <scheme val="minor"/>
      </rPr>
      <t/>
    </r>
  </si>
  <si>
    <r>
      <t>S</t>
    </r>
    <r>
      <rPr>
        <sz val="9"/>
        <color rgb="FFFF00FF"/>
        <rFont val="Meiryo UI"/>
        <family val="3"/>
        <charset val="128"/>
      </rPr>
      <t>5</t>
    </r>
    <r>
      <rPr>
        <sz val="9"/>
        <color rgb="FF0000FF"/>
        <rFont val="Meiryo UI"/>
        <family val="3"/>
        <charset val="128"/>
      </rPr>
      <t>＝10でON</t>
    </r>
    <r>
      <rPr>
        <sz val="11"/>
        <color theme="1"/>
        <rFont val="游ゴシック"/>
        <family val="2"/>
        <charset val="128"/>
        <scheme val="minor"/>
      </rPr>
      <t/>
    </r>
  </si>
  <si>
    <r>
      <t>S</t>
    </r>
    <r>
      <rPr>
        <sz val="9"/>
        <color rgb="FFFF00FF"/>
        <rFont val="Meiryo UI"/>
        <family val="3"/>
        <charset val="128"/>
      </rPr>
      <t>5</t>
    </r>
    <r>
      <rPr>
        <sz val="9"/>
        <color rgb="FF0000FF"/>
        <rFont val="Meiryo UI"/>
        <family val="3"/>
        <charset val="128"/>
      </rPr>
      <t>＝11でON</t>
    </r>
    <r>
      <rPr>
        <sz val="11"/>
        <color theme="1"/>
        <rFont val="游ゴシック"/>
        <family val="2"/>
        <charset val="128"/>
        <scheme val="minor"/>
      </rPr>
      <t/>
    </r>
  </si>
  <si>
    <r>
      <t>S</t>
    </r>
    <r>
      <rPr>
        <sz val="9"/>
        <color rgb="FFFF00FF"/>
        <rFont val="Meiryo UI"/>
        <family val="3"/>
        <charset val="128"/>
      </rPr>
      <t>5</t>
    </r>
    <r>
      <rPr>
        <sz val="9"/>
        <color rgb="FF0000FF"/>
        <rFont val="Meiryo UI"/>
        <family val="3"/>
        <charset val="128"/>
      </rPr>
      <t>＝12でON</t>
    </r>
    <r>
      <rPr>
        <sz val="11"/>
        <color theme="1"/>
        <rFont val="游ゴシック"/>
        <family val="2"/>
        <charset val="128"/>
        <scheme val="minor"/>
      </rPr>
      <t/>
    </r>
  </si>
  <si>
    <r>
      <t>S</t>
    </r>
    <r>
      <rPr>
        <sz val="9"/>
        <color rgb="FFFF00FF"/>
        <rFont val="Meiryo UI"/>
        <family val="3"/>
        <charset val="128"/>
      </rPr>
      <t>5</t>
    </r>
    <r>
      <rPr>
        <sz val="9"/>
        <color rgb="FF0000FF"/>
        <rFont val="Meiryo UI"/>
        <family val="3"/>
        <charset val="128"/>
      </rPr>
      <t>＝13でON</t>
    </r>
    <r>
      <rPr>
        <sz val="11"/>
        <color theme="1"/>
        <rFont val="游ゴシック"/>
        <family val="2"/>
        <charset val="128"/>
        <scheme val="minor"/>
      </rPr>
      <t/>
    </r>
  </si>
  <si>
    <r>
      <t>S</t>
    </r>
    <r>
      <rPr>
        <sz val="9"/>
        <color rgb="FFFF00FF"/>
        <rFont val="Meiryo UI"/>
        <family val="3"/>
        <charset val="128"/>
      </rPr>
      <t>5</t>
    </r>
    <r>
      <rPr>
        <sz val="9"/>
        <color rgb="FF0000FF"/>
        <rFont val="Meiryo UI"/>
        <family val="3"/>
        <charset val="128"/>
      </rPr>
      <t>＝14でON</t>
    </r>
    <r>
      <rPr>
        <sz val="11"/>
        <color theme="1"/>
        <rFont val="游ゴシック"/>
        <family val="2"/>
        <charset val="128"/>
        <scheme val="minor"/>
      </rPr>
      <t/>
    </r>
  </si>
  <si>
    <r>
      <t>S</t>
    </r>
    <r>
      <rPr>
        <sz val="9"/>
        <color rgb="FFFF00FF"/>
        <rFont val="Meiryo UI"/>
        <family val="3"/>
        <charset val="128"/>
      </rPr>
      <t>5</t>
    </r>
    <r>
      <rPr>
        <sz val="9"/>
        <color rgb="FF0000FF"/>
        <rFont val="Meiryo UI"/>
        <family val="3"/>
        <charset val="128"/>
      </rPr>
      <t>＝15でON</t>
    </r>
    <r>
      <rPr>
        <sz val="11"/>
        <color theme="1"/>
        <rFont val="游ゴシック"/>
        <family val="2"/>
        <charset val="128"/>
        <scheme val="minor"/>
      </rPr>
      <t/>
    </r>
  </si>
  <si>
    <r>
      <t>S</t>
    </r>
    <r>
      <rPr>
        <sz val="9"/>
        <color rgb="FFFF00FF"/>
        <rFont val="Meiryo UI"/>
        <family val="3"/>
        <charset val="128"/>
      </rPr>
      <t>5</t>
    </r>
    <r>
      <rPr>
        <sz val="9"/>
        <color rgb="FF0000FF"/>
        <rFont val="Meiryo UI"/>
        <family val="3"/>
        <charset val="128"/>
      </rPr>
      <t>＝16でON</t>
    </r>
    <r>
      <rPr>
        <sz val="11"/>
        <color theme="1"/>
        <rFont val="游ゴシック"/>
        <family val="2"/>
        <charset val="128"/>
        <scheme val="minor"/>
      </rPr>
      <t/>
    </r>
  </si>
  <si>
    <t>全</t>
    <rPh sb="0" eb="1">
      <t>ゼン</t>
    </rPh>
    <phoneticPr fontId="1"/>
  </si>
  <si>
    <t>回答者制御；全員＝いずれか商品認知者（S5）</t>
    <rPh sb="0" eb="3">
      <t>カイトウシャ</t>
    </rPh>
    <rPh sb="3" eb="5">
      <t>セイギョ</t>
    </rPh>
    <rPh sb="6" eb="8">
      <t>ゼンイン</t>
    </rPh>
    <phoneticPr fontId="17"/>
  </si>
  <si>
    <t>ランダマイズ；項目グループ内・グループ間ランダマイズ、</t>
    <rPh sb="7" eb="9">
      <t>コウモク</t>
    </rPh>
    <rPh sb="13" eb="14">
      <t>ナイ</t>
    </rPh>
    <rPh sb="19" eb="20">
      <t>カン</t>
    </rPh>
    <phoneticPr fontId="17"/>
  </si>
  <si>
    <t>Q１</t>
    <phoneticPr fontId="1"/>
  </si>
  <si>
    <r>
      <rPr>
        <sz val="9"/>
        <color rgb="FFFF00FF"/>
        <rFont val="Meiryo UI"/>
        <family val="3"/>
        <charset val="128"/>
      </rPr>
      <t>S5</t>
    </r>
    <r>
      <rPr>
        <sz val="9"/>
        <color rgb="FF0000FF"/>
        <rFont val="Meiryo UI"/>
        <family val="3"/>
        <charset val="128"/>
      </rPr>
      <t>＝1でON</t>
    </r>
    <phoneticPr fontId="1"/>
  </si>
  <si>
    <r>
      <rPr>
        <sz val="9"/>
        <color rgb="FFFF00FF"/>
        <rFont val="Meiryo UI"/>
        <family val="3"/>
        <charset val="128"/>
      </rPr>
      <t>S5</t>
    </r>
    <r>
      <rPr>
        <sz val="9"/>
        <color rgb="FF0000FF"/>
        <rFont val="Meiryo UI"/>
        <family val="3"/>
        <charset val="128"/>
      </rPr>
      <t>＝2でON</t>
    </r>
    <r>
      <rPr>
        <sz val="11"/>
        <color theme="1"/>
        <rFont val="游ゴシック"/>
        <family val="2"/>
        <charset val="128"/>
        <scheme val="minor"/>
      </rPr>
      <t/>
    </r>
  </si>
  <si>
    <r>
      <rPr>
        <sz val="9"/>
        <color rgb="FFFF00FF"/>
        <rFont val="Meiryo UI"/>
        <family val="3"/>
        <charset val="128"/>
      </rPr>
      <t>S5</t>
    </r>
    <r>
      <rPr>
        <sz val="9"/>
        <color rgb="FF0000FF"/>
        <rFont val="Meiryo UI"/>
        <family val="3"/>
        <charset val="128"/>
      </rPr>
      <t>＝3でON</t>
    </r>
    <r>
      <rPr>
        <sz val="11"/>
        <color theme="1"/>
        <rFont val="游ゴシック"/>
        <family val="2"/>
        <charset val="128"/>
        <scheme val="minor"/>
      </rPr>
      <t/>
    </r>
  </si>
  <si>
    <r>
      <rPr>
        <sz val="9"/>
        <color rgb="FFFF00FF"/>
        <rFont val="Meiryo UI"/>
        <family val="3"/>
        <charset val="128"/>
      </rPr>
      <t>S5</t>
    </r>
    <r>
      <rPr>
        <sz val="9"/>
        <color rgb="FF0000FF"/>
        <rFont val="Meiryo UI"/>
        <family val="3"/>
        <charset val="128"/>
      </rPr>
      <t>＝4でON</t>
    </r>
    <r>
      <rPr>
        <sz val="11"/>
        <color theme="1"/>
        <rFont val="游ゴシック"/>
        <family val="2"/>
        <charset val="128"/>
        <scheme val="minor"/>
      </rPr>
      <t/>
    </r>
  </si>
  <si>
    <r>
      <rPr>
        <sz val="9"/>
        <color rgb="FFFF00FF"/>
        <rFont val="Meiryo UI"/>
        <family val="3"/>
        <charset val="128"/>
      </rPr>
      <t>S5</t>
    </r>
    <r>
      <rPr>
        <sz val="9"/>
        <color rgb="FF0000FF"/>
        <rFont val="Meiryo UI"/>
        <family val="3"/>
        <charset val="128"/>
      </rPr>
      <t>＝5でON</t>
    </r>
    <r>
      <rPr>
        <sz val="11"/>
        <color theme="1"/>
        <rFont val="游ゴシック"/>
        <family val="2"/>
        <charset val="128"/>
        <scheme val="minor"/>
      </rPr>
      <t/>
    </r>
  </si>
  <si>
    <r>
      <rPr>
        <sz val="9"/>
        <color rgb="FFFF00FF"/>
        <rFont val="Meiryo UI"/>
        <family val="3"/>
        <charset val="128"/>
      </rPr>
      <t>S5</t>
    </r>
    <r>
      <rPr>
        <sz val="9"/>
        <color rgb="FF0000FF"/>
        <rFont val="Meiryo UI"/>
        <family val="3"/>
        <charset val="128"/>
      </rPr>
      <t>＝6でON</t>
    </r>
    <r>
      <rPr>
        <sz val="11"/>
        <color theme="1"/>
        <rFont val="游ゴシック"/>
        <family val="2"/>
        <charset val="128"/>
        <scheme val="minor"/>
      </rPr>
      <t/>
    </r>
  </si>
  <si>
    <r>
      <rPr>
        <sz val="9"/>
        <color rgb="FFFF00FF"/>
        <rFont val="Meiryo UI"/>
        <family val="3"/>
        <charset val="128"/>
      </rPr>
      <t>S5</t>
    </r>
    <r>
      <rPr>
        <sz val="9"/>
        <color rgb="FF0000FF"/>
        <rFont val="Meiryo UI"/>
        <family val="3"/>
        <charset val="128"/>
      </rPr>
      <t>＝7でON</t>
    </r>
    <r>
      <rPr>
        <sz val="11"/>
        <color theme="1"/>
        <rFont val="游ゴシック"/>
        <family val="2"/>
        <charset val="128"/>
        <scheme val="minor"/>
      </rPr>
      <t/>
    </r>
  </si>
  <si>
    <r>
      <rPr>
        <sz val="9"/>
        <color rgb="FFFF00FF"/>
        <rFont val="Meiryo UI"/>
        <family val="3"/>
        <charset val="128"/>
      </rPr>
      <t>S5</t>
    </r>
    <r>
      <rPr>
        <sz val="9"/>
        <color rgb="FF0000FF"/>
        <rFont val="Meiryo UI"/>
        <family val="3"/>
        <charset val="128"/>
      </rPr>
      <t>＝8でON</t>
    </r>
    <r>
      <rPr>
        <sz val="11"/>
        <color theme="1"/>
        <rFont val="游ゴシック"/>
        <family val="2"/>
        <charset val="128"/>
        <scheme val="minor"/>
      </rPr>
      <t/>
    </r>
  </si>
  <si>
    <r>
      <rPr>
        <sz val="9"/>
        <color rgb="FFFF00FF"/>
        <rFont val="Meiryo UI"/>
        <family val="3"/>
        <charset val="128"/>
      </rPr>
      <t>S5</t>
    </r>
    <r>
      <rPr>
        <sz val="9"/>
        <color rgb="FF0000FF"/>
        <rFont val="Meiryo UI"/>
        <family val="3"/>
        <charset val="128"/>
      </rPr>
      <t>＝9でON</t>
    </r>
    <r>
      <rPr>
        <sz val="11"/>
        <color theme="1"/>
        <rFont val="游ゴシック"/>
        <family val="2"/>
        <charset val="128"/>
        <scheme val="minor"/>
      </rPr>
      <t/>
    </r>
  </si>
  <si>
    <r>
      <rPr>
        <sz val="9"/>
        <color rgb="FFFF00FF"/>
        <rFont val="Meiryo UI"/>
        <family val="3"/>
        <charset val="128"/>
      </rPr>
      <t>S5</t>
    </r>
    <r>
      <rPr>
        <sz val="9"/>
        <color rgb="FF0000FF"/>
        <rFont val="Meiryo UI"/>
        <family val="3"/>
        <charset val="128"/>
      </rPr>
      <t>＝10でON</t>
    </r>
    <r>
      <rPr>
        <sz val="11"/>
        <color theme="1"/>
        <rFont val="游ゴシック"/>
        <family val="2"/>
        <charset val="128"/>
        <scheme val="minor"/>
      </rPr>
      <t/>
    </r>
  </si>
  <si>
    <r>
      <rPr>
        <sz val="9"/>
        <color rgb="FFFF00FF"/>
        <rFont val="Meiryo UI"/>
        <family val="3"/>
        <charset val="128"/>
      </rPr>
      <t>S5</t>
    </r>
    <r>
      <rPr>
        <sz val="9"/>
        <color rgb="FF0000FF"/>
        <rFont val="Meiryo UI"/>
        <family val="3"/>
        <charset val="128"/>
      </rPr>
      <t>＝11でON</t>
    </r>
    <r>
      <rPr>
        <sz val="11"/>
        <color theme="1"/>
        <rFont val="游ゴシック"/>
        <family val="2"/>
        <charset val="128"/>
        <scheme val="minor"/>
      </rPr>
      <t/>
    </r>
  </si>
  <si>
    <r>
      <rPr>
        <sz val="9"/>
        <color rgb="FFFF00FF"/>
        <rFont val="Meiryo UI"/>
        <family val="3"/>
        <charset val="128"/>
      </rPr>
      <t>S5</t>
    </r>
    <r>
      <rPr>
        <sz val="9"/>
        <color rgb="FF0000FF"/>
        <rFont val="Meiryo UI"/>
        <family val="3"/>
        <charset val="128"/>
      </rPr>
      <t>＝12でON</t>
    </r>
    <r>
      <rPr>
        <sz val="11"/>
        <color theme="1"/>
        <rFont val="游ゴシック"/>
        <family val="2"/>
        <charset val="128"/>
        <scheme val="minor"/>
      </rPr>
      <t/>
    </r>
  </si>
  <si>
    <r>
      <rPr>
        <sz val="9"/>
        <color rgb="FFFF00FF"/>
        <rFont val="Meiryo UI"/>
        <family val="3"/>
        <charset val="128"/>
      </rPr>
      <t>S5</t>
    </r>
    <r>
      <rPr>
        <sz val="9"/>
        <color rgb="FF0000FF"/>
        <rFont val="Meiryo UI"/>
        <family val="3"/>
        <charset val="128"/>
      </rPr>
      <t>＝13でON</t>
    </r>
    <r>
      <rPr>
        <sz val="11"/>
        <color theme="1"/>
        <rFont val="游ゴシック"/>
        <family val="2"/>
        <charset val="128"/>
        <scheme val="minor"/>
      </rPr>
      <t/>
    </r>
  </si>
  <si>
    <r>
      <rPr>
        <sz val="9"/>
        <color rgb="FFFF00FF"/>
        <rFont val="Meiryo UI"/>
        <family val="3"/>
        <charset val="128"/>
      </rPr>
      <t>S5</t>
    </r>
    <r>
      <rPr>
        <sz val="9"/>
        <color rgb="FF0000FF"/>
        <rFont val="Meiryo UI"/>
        <family val="3"/>
        <charset val="128"/>
      </rPr>
      <t>＝14でON</t>
    </r>
    <r>
      <rPr>
        <sz val="11"/>
        <color theme="1"/>
        <rFont val="游ゴシック"/>
        <family val="2"/>
        <charset val="128"/>
        <scheme val="minor"/>
      </rPr>
      <t/>
    </r>
  </si>
  <si>
    <r>
      <rPr>
        <sz val="9"/>
        <color rgb="FFFF00FF"/>
        <rFont val="Meiryo UI"/>
        <family val="3"/>
        <charset val="128"/>
      </rPr>
      <t>S5</t>
    </r>
    <r>
      <rPr>
        <sz val="9"/>
        <color rgb="FF0000FF"/>
        <rFont val="Meiryo UI"/>
        <family val="3"/>
        <charset val="128"/>
      </rPr>
      <t>＝15でON</t>
    </r>
    <r>
      <rPr>
        <sz val="11"/>
        <color theme="1"/>
        <rFont val="游ゴシック"/>
        <family val="2"/>
        <charset val="128"/>
        <scheme val="minor"/>
      </rPr>
      <t/>
    </r>
  </si>
  <si>
    <r>
      <rPr>
        <sz val="9"/>
        <color rgb="FFFF00FF"/>
        <rFont val="Meiryo UI"/>
        <family val="3"/>
        <charset val="128"/>
      </rPr>
      <t>S5</t>
    </r>
    <r>
      <rPr>
        <sz val="9"/>
        <color rgb="FF0000FF"/>
        <rFont val="Meiryo UI"/>
        <family val="3"/>
        <charset val="128"/>
      </rPr>
      <t>＝16でON</t>
    </r>
    <r>
      <rPr>
        <sz val="11"/>
        <color theme="1"/>
        <rFont val="游ゴシック"/>
        <family val="2"/>
        <charset val="128"/>
        <scheme val="minor"/>
      </rPr>
      <t/>
    </r>
  </si>
  <si>
    <r>
      <rPr>
        <sz val="9"/>
        <color rgb="FFFF00FF"/>
        <rFont val="Meiryo UI"/>
        <family val="3"/>
        <charset val="128"/>
      </rPr>
      <t>S5</t>
    </r>
    <r>
      <rPr>
        <sz val="9"/>
        <color rgb="FF0000FF"/>
        <rFont val="Meiryo UI"/>
        <family val="3"/>
        <charset val="128"/>
      </rPr>
      <t>＝17でON</t>
    </r>
    <r>
      <rPr>
        <sz val="11"/>
        <color theme="1"/>
        <rFont val="游ゴシック"/>
        <family val="2"/>
        <charset val="128"/>
        <scheme val="minor"/>
      </rPr>
      <t/>
    </r>
  </si>
  <si>
    <t>ランダマイズ；選択肢グループ内・グループ間ランダマイズ</t>
    <rPh sb="7" eb="10">
      <t>センタクシ</t>
    </rPh>
    <phoneticPr fontId="17"/>
  </si>
  <si>
    <t>ランダマイズ；選択肢グループランダマイズ</t>
    <rPh sb="7" eb="10">
      <t>センタクシ</t>
    </rPh>
    <phoneticPr fontId="17"/>
  </si>
  <si>
    <t>あなたは、これらの商品をどうやって知りましたか。
あてはまるものを全てお選びください。</t>
    <phoneticPr fontId="1"/>
  </si>
  <si>
    <t>Gr3</t>
    <phoneticPr fontId="17"/>
  </si>
  <si>
    <t>その他（　　）</t>
    <phoneticPr fontId="5"/>
  </si>
  <si>
    <t>固定</t>
    <rPh sb="0" eb="2">
      <t>コテイ</t>
    </rPh>
    <phoneticPr fontId="1"/>
  </si>
  <si>
    <t>覚えていない</t>
  </si>
  <si>
    <t>回答者制御；使用経験者（S6（１））</t>
    <rPh sb="0" eb="3">
      <t>カイトウシャ</t>
    </rPh>
    <rPh sb="3" eb="5">
      <t>セイギョ</t>
    </rPh>
    <rPh sb="6" eb="11">
      <t>シヨウケイケンシャ</t>
    </rPh>
    <phoneticPr fontId="17"/>
  </si>
  <si>
    <t>Q4</t>
  </si>
  <si>
    <t>これらの商品をあなたが使用したきっかけは何ですか。
あてはまるものを全てお選びください。</t>
  </si>
  <si>
    <t>ブランド利用きっかけ</t>
  </si>
  <si>
    <t>固定</t>
    <rPh sb="0" eb="2">
      <t>コテイ</t>
    </rPh>
    <phoneticPr fontId="17"/>
  </si>
  <si>
    <t>回答者＝利用中止者（いずれかの商品の利用経験者＆現在非使用者）</t>
    <rPh sb="0" eb="3">
      <t>カイトウシャ</t>
    </rPh>
    <rPh sb="4" eb="8">
      <t>リヨウチュウシ</t>
    </rPh>
    <rPh sb="8" eb="9">
      <t>シャ</t>
    </rPh>
    <rPh sb="15" eb="17">
      <t>ショウヒン</t>
    </rPh>
    <rPh sb="18" eb="20">
      <t>リヨウ</t>
    </rPh>
    <rPh sb="20" eb="23">
      <t>ケイケンシャ</t>
    </rPh>
    <rPh sb="24" eb="26">
      <t>ゲンザイ</t>
    </rPh>
    <rPh sb="26" eb="27">
      <t>ヒ</t>
    </rPh>
    <rPh sb="27" eb="30">
      <t>シヨウシャ</t>
    </rPh>
    <phoneticPr fontId="17"/>
  </si>
  <si>
    <t>あなたが、過去に使っていた商品を、なぜ使用しなくなったのか、あてははまる理由をすべてお選びください。</t>
    <phoneticPr fontId="1"/>
  </si>
  <si>
    <r>
      <t>回答者＝</t>
    </r>
    <r>
      <rPr>
        <sz val="9"/>
        <color rgb="FFFF00FF"/>
        <rFont val="Meiryo UI"/>
        <family val="3"/>
        <charset val="128"/>
      </rPr>
      <t>S6（3）</t>
    </r>
    <r>
      <rPr>
        <sz val="9"/>
        <color rgb="FF0000FF"/>
        <rFont val="Meiryo UI"/>
        <family val="3"/>
        <charset val="128"/>
      </rPr>
      <t>のいずれかの商品の現在利用者</t>
    </r>
    <rPh sb="0" eb="3">
      <t>カイトウシャ</t>
    </rPh>
    <rPh sb="15" eb="17">
      <t>ショウヒン</t>
    </rPh>
    <rPh sb="18" eb="20">
      <t>ゲンザイ</t>
    </rPh>
    <rPh sb="20" eb="23">
      <t>リヨウシャ</t>
    </rPh>
    <phoneticPr fontId="17"/>
  </si>
  <si>
    <t>MTMA</t>
    <phoneticPr fontId="17"/>
  </si>
  <si>
    <t>あなたは、現在お使いの商品をどのようなシーンで使いますか。（いくつでも）</t>
    <rPh sb="5" eb="7">
      <t>ゲンザイ</t>
    </rPh>
    <rPh sb="8" eb="9">
      <t>ツカ</t>
    </rPh>
    <rPh sb="11" eb="13">
      <t>ショウヒン</t>
    </rPh>
    <rPh sb="23" eb="24">
      <t>ツカ</t>
    </rPh>
    <phoneticPr fontId="17"/>
  </si>
  <si>
    <t>使用シーン</t>
    <rPh sb="0" eb="2">
      <t>シヨウ</t>
    </rPh>
    <phoneticPr fontId="1"/>
  </si>
  <si>
    <t>Gr4</t>
    <phoneticPr fontId="17"/>
  </si>
  <si>
    <t>その他（　　）</t>
    <rPh sb="2" eb="3">
      <t>タ</t>
    </rPh>
    <phoneticPr fontId="1"/>
  </si>
  <si>
    <t>MSA</t>
    <phoneticPr fontId="17"/>
  </si>
  <si>
    <t>画像提示</t>
    <rPh sb="0" eb="4">
      <t>ガゾウテイジ</t>
    </rPh>
    <phoneticPr fontId="1"/>
  </si>
  <si>
    <t>知らない</t>
    <rPh sb="0" eb="1">
      <t>シ</t>
    </rPh>
    <phoneticPr fontId="1"/>
  </si>
  <si>
    <t>見たことがある程度</t>
    <rPh sb="0" eb="1">
      <t>ミ</t>
    </rPh>
    <rPh sb="7" eb="9">
      <t>テイド</t>
    </rPh>
    <phoneticPr fontId="1"/>
  </si>
  <si>
    <t>確実に知っている</t>
    <rPh sb="0" eb="2">
      <t>カクジツ</t>
    </rPh>
    <rPh sb="3" eb="4">
      <t>シ</t>
    </rPh>
    <phoneticPr fontId="1"/>
  </si>
  <si>
    <t>名前や背景情報なども知っている</t>
    <rPh sb="0" eb="2">
      <t>ナマエ</t>
    </rPh>
    <rPh sb="3" eb="7">
      <t>ハイケイジョウホウ</t>
    </rPh>
    <rPh sb="10" eb="11">
      <t>シ</t>
    </rPh>
    <phoneticPr fontId="1"/>
  </si>
  <si>
    <t>Q10</t>
    <phoneticPr fontId="17"/>
  </si>
  <si>
    <t>大好き</t>
    <rPh sb="0" eb="2">
      <t>ダイス</t>
    </rPh>
    <phoneticPr fontId="1"/>
  </si>
  <si>
    <t>やや好き</t>
    <rPh sb="2" eb="3">
      <t>ス</t>
    </rPh>
    <phoneticPr fontId="1"/>
  </si>
  <si>
    <t>どちらでもない</t>
    <phoneticPr fontId="1"/>
  </si>
  <si>
    <t>やや嫌い</t>
    <rPh sb="2" eb="3">
      <t>キラ</t>
    </rPh>
    <phoneticPr fontId="1"/>
  </si>
  <si>
    <t>大嫌い</t>
    <rPh sb="0" eb="2">
      <t>ダイキラ</t>
    </rPh>
    <phoneticPr fontId="1"/>
  </si>
  <si>
    <t>■使用頻度別（５セグ）</t>
    <rPh sb="1" eb="3">
      <t>シヨウ</t>
    </rPh>
    <rPh sb="3" eb="5">
      <t>ヒンド</t>
    </rPh>
    <rPh sb="5" eb="6">
      <t>ベツ</t>
    </rPh>
    <phoneticPr fontId="1"/>
  </si>
  <si>
    <t>Q7＝1</t>
    <phoneticPr fontId="1"/>
  </si>
  <si>
    <t>Q7＝2</t>
    <phoneticPr fontId="1"/>
  </si>
  <si>
    <t>Q7＝3</t>
    <phoneticPr fontId="1"/>
  </si>
  <si>
    <t>Q8＝1</t>
    <phoneticPr fontId="1"/>
  </si>
  <si>
    <t>Q8＝2</t>
    <phoneticPr fontId="1"/>
  </si>
  <si>
    <t>Q8＝3</t>
    <phoneticPr fontId="1"/>
  </si>
  <si>
    <t>se</t>
    <phoneticPr fontId="1"/>
  </si>
  <si>
    <t>■基本軸3</t>
    <rPh sb="1" eb="3">
      <t>キホン</t>
    </rPh>
    <rPh sb="3" eb="4">
      <t>ジク</t>
    </rPh>
    <phoneticPr fontId="1"/>
  </si>
  <si>
    <t>認知者計</t>
    <rPh sb="0" eb="3">
      <t>ニンチシャ</t>
    </rPh>
    <rPh sb="3" eb="4">
      <t>ケイ</t>
    </rPh>
    <phoneticPr fontId="1"/>
  </si>
  <si>
    <t>S5＝1</t>
    <phoneticPr fontId="1"/>
  </si>
  <si>
    <t>S5＝2</t>
  </si>
  <si>
    <t>S5＝3</t>
  </si>
  <si>
    <t>S5＝4</t>
  </si>
  <si>
    <t>S5＝5</t>
  </si>
  <si>
    <t>S5＝6</t>
  </si>
  <si>
    <t>S5＝7</t>
  </si>
  <si>
    <t>S5＝8</t>
  </si>
  <si>
    <t>S5＝9</t>
  </si>
  <si>
    <t>S5＝10</t>
  </si>
  <si>
    <t>S5＝11</t>
  </si>
  <si>
    <t>S5＝12</t>
  </si>
  <si>
    <t>S5＝13</t>
  </si>
  <si>
    <t>S5＝14</t>
  </si>
  <si>
    <t>S5＝15</t>
  </si>
  <si>
    <t>S5＝16</t>
  </si>
  <si>
    <t>S5＝17</t>
  </si>
  <si>
    <t>S5＝1-19</t>
    <phoneticPr fontId="1"/>
  </si>
  <si>
    <t>今冬利用者計</t>
    <rPh sb="0" eb="2">
      <t>コントウ</t>
    </rPh>
    <rPh sb="2" eb="5">
      <t>リヨウシャ</t>
    </rPh>
    <rPh sb="5" eb="6">
      <t>ケイ</t>
    </rPh>
    <phoneticPr fontId="1"/>
  </si>
  <si>
    <t>S6（3）＝1-19</t>
    <phoneticPr fontId="1"/>
  </si>
  <si>
    <t>S6（3）＝1</t>
    <phoneticPr fontId="1"/>
  </si>
  <si>
    <t>S6（3）＝2</t>
  </si>
  <si>
    <t>S6（3）＝3</t>
  </si>
  <si>
    <t>S6（3）＝4</t>
  </si>
  <si>
    <t>S6（3）＝5</t>
  </si>
  <si>
    <t>S6（3）＝6</t>
  </si>
  <si>
    <t>S6（3）＝7</t>
  </si>
  <si>
    <t>S6（3）＝8</t>
  </si>
  <si>
    <t>S6（3）＝9</t>
  </si>
  <si>
    <t>S6（3）＝10</t>
  </si>
  <si>
    <t>S6（3）＝11</t>
  </si>
  <si>
    <t>S6（3）＝12</t>
  </si>
  <si>
    <t>S6（3）＝13</t>
  </si>
  <si>
    <t>S6（3）＝14</t>
  </si>
  <si>
    <t>S6（3）＝15</t>
  </si>
  <si>
    <t>S6（3）＝16</t>
  </si>
  <si>
    <t>S6（3）＝17</t>
  </si>
  <si>
    <t>■使用頻度別（９セグ）</t>
    <rPh sb="1" eb="3">
      <t>シヨウ</t>
    </rPh>
    <rPh sb="3" eb="5">
      <t>ヒンド</t>
    </rPh>
    <rPh sb="5" eb="6">
      <t>ベツ</t>
    </rPh>
    <phoneticPr fontId="1"/>
  </si>
  <si>
    <t>今後の購入意向</t>
    <rPh sb="0" eb="2">
      <t>コンゴ</t>
    </rPh>
    <rPh sb="3" eb="7">
      <t>コウニュウイコウ</t>
    </rPh>
    <phoneticPr fontId="1"/>
  </si>
  <si>
    <r>
      <t>■個別集計（要相談）　</t>
    </r>
    <r>
      <rPr>
        <sz val="11"/>
        <color rgb="FFFF0000"/>
        <rFont val="游ゴシック"/>
        <family val="3"/>
        <charset val="128"/>
        <scheme val="minor"/>
      </rPr>
      <t>※下記（右にイメージ）のような１つの表にできるか要相談</t>
    </r>
    <rPh sb="1" eb="5">
      <t>コベツシュウケイ</t>
    </rPh>
    <rPh sb="6" eb="7">
      <t>ヨウ</t>
    </rPh>
    <rPh sb="7" eb="9">
      <t>ソウダン</t>
    </rPh>
    <rPh sb="12" eb="14">
      <t>カキ</t>
    </rPh>
    <rPh sb="15" eb="16">
      <t>ミギ</t>
    </rPh>
    <rPh sb="29" eb="30">
      <t>ヒョウ</t>
    </rPh>
    <rPh sb="35" eb="38">
      <t>ヨウソウダン</t>
    </rPh>
    <phoneticPr fontId="1"/>
  </si>
  <si>
    <t>イメージ（選択肢はイメージです）</t>
    <rPh sb="5" eb="8">
      <t>センタクシ</t>
    </rPh>
    <phoneticPr fontId="1"/>
  </si>
  <si>
    <t>ｎ数</t>
    <rPh sb="1" eb="2">
      <t>スウ</t>
    </rPh>
    <phoneticPr fontId="1"/>
  </si>
  <si>
    <t>×</t>
  </si>
  <si>
    <t>S7</t>
    <phoneticPr fontId="1"/>
  </si>
  <si>
    <t>S7（1）</t>
    <phoneticPr fontId="1"/>
  </si>
  <si>
    <t>S7（13）</t>
  </si>
  <si>
    <t>S7（14）</t>
  </si>
  <si>
    <t>S7（15）</t>
  </si>
  <si>
    <t>S7（16）</t>
  </si>
  <si>
    <t>S7（17）</t>
  </si>
  <si>
    <t>S7（2）</t>
  </si>
  <si>
    <t>S7（3）</t>
  </si>
  <si>
    <t>S7（4）</t>
  </si>
  <si>
    <t>S7（5）</t>
  </si>
  <si>
    <t>S7（6）</t>
  </si>
  <si>
    <t>S7（7）</t>
  </si>
  <si>
    <t>S7（8）</t>
  </si>
  <si>
    <t>S7（9）</t>
  </si>
  <si>
    <t>S7（10）</t>
  </si>
  <si>
    <t>S7（11）</t>
  </si>
  <si>
    <t>S7（12）</t>
  </si>
  <si>
    <t>S6（２）＝1</t>
    <phoneticPr fontId="1"/>
  </si>
  <si>
    <t>S6（２）＝13</t>
  </si>
  <si>
    <t>S6（２）＝14</t>
  </si>
  <si>
    <t>S6（２）＝15</t>
  </si>
  <si>
    <t>S6（２）＝16</t>
  </si>
  <si>
    <t>S6（２）＝17</t>
  </si>
  <si>
    <t>S6（２）＝2</t>
  </si>
  <si>
    <t>S6（２）＝3</t>
  </si>
  <si>
    <t>S6（２）＝4</t>
  </si>
  <si>
    <t>S6（２）＝5</t>
  </si>
  <si>
    <t>S6（２）＝6</t>
  </si>
  <si>
    <t>S6（２）＝7</t>
  </si>
  <si>
    <t>S6（２）＝8</t>
  </si>
  <si>
    <t>S6（２）＝9</t>
  </si>
  <si>
    <t>S6（２）＝10</t>
  </si>
  <si>
    <t>S6（２）＝11</t>
  </si>
  <si>
    <t>S6（２）＝12</t>
  </si>
  <si>
    <t>■個別集計（要相談）　</t>
    <rPh sb="1" eb="5">
      <t>コベツシュウケイ</t>
    </rPh>
    <rPh sb="6" eb="7">
      <t>ヨウ</t>
    </rPh>
    <rPh sb="7" eb="9">
      <t>ソウダン</t>
    </rPh>
    <phoneticPr fontId="1"/>
  </si>
  <si>
    <t>Q1</t>
    <phoneticPr fontId="1"/>
  </si>
  <si>
    <t>×</t>
    <phoneticPr fontId="1"/>
  </si>
  <si>
    <t>Q4</t>
    <phoneticPr fontId="1"/>
  </si>
  <si>
    <t>Q6</t>
    <phoneticPr fontId="1"/>
  </si>
  <si>
    <t>Q5</t>
    <phoneticPr fontId="1"/>
  </si>
  <si>
    <t>西日本（中部、近畿、中国、四国、九州）</t>
    <rPh sb="0" eb="3">
      <t>ニシニホン</t>
    </rPh>
    <phoneticPr fontId="1"/>
  </si>
  <si>
    <t>東日本（北海道、東北、関東、首都圏）</t>
    <rPh sb="0" eb="3">
      <t>ヒガシニホン</t>
    </rPh>
    <rPh sb="4" eb="7">
      <t>ホッカイドウ</t>
    </rPh>
    <rPh sb="8" eb="10">
      <t>トウホク</t>
    </rPh>
    <rPh sb="11" eb="13">
      <t>カントウ</t>
    </rPh>
    <rPh sb="14" eb="17">
      <t>シュトケン</t>
    </rPh>
    <phoneticPr fontId="1"/>
  </si>
  <si>
    <t>※エリアは上記の1-5の定義になります。</t>
    <rPh sb="5" eb="7">
      <t>ジョウキ</t>
    </rPh>
    <rPh sb="12" eb="14">
      <t>テイギ</t>
    </rPh>
    <phoneticPr fontId="1"/>
  </si>
  <si>
    <t>商品A</t>
    <rPh sb="0" eb="2">
      <t>ショウヒン</t>
    </rPh>
    <phoneticPr fontId="1"/>
  </si>
  <si>
    <t>商品B</t>
    <rPh sb="0" eb="2">
      <t>ショウヒン</t>
    </rPh>
    <phoneticPr fontId="1"/>
  </si>
  <si>
    <t>商品C</t>
    <rPh sb="0" eb="2">
      <t>ショウヒン</t>
    </rPh>
    <phoneticPr fontId="1"/>
  </si>
  <si>
    <t>商品D</t>
    <rPh sb="0" eb="2">
      <t>ショウヒン</t>
    </rPh>
    <phoneticPr fontId="1"/>
  </si>
  <si>
    <t>商品E</t>
    <rPh sb="0" eb="2">
      <t>ショウヒン</t>
    </rPh>
    <phoneticPr fontId="1"/>
  </si>
  <si>
    <t>商品F</t>
    <rPh sb="0" eb="2">
      <t>ショウヒン</t>
    </rPh>
    <phoneticPr fontId="1"/>
  </si>
  <si>
    <t>商品G</t>
    <rPh sb="0" eb="2">
      <t>ショウヒン</t>
    </rPh>
    <phoneticPr fontId="1"/>
  </si>
  <si>
    <t>商品H</t>
    <rPh sb="0" eb="2">
      <t>ショウヒン</t>
    </rPh>
    <phoneticPr fontId="1"/>
  </si>
  <si>
    <t>商品I</t>
    <rPh sb="0" eb="2">
      <t>ショウヒン</t>
    </rPh>
    <phoneticPr fontId="1"/>
  </si>
  <si>
    <t>商品J</t>
    <rPh sb="0" eb="2">
      <t>ショウヒン</t>
    </rPh>
    <phoneticPr fontId="1"/>
  </si>
  <si>
    <t>商品K</t>
    <rPh sb="0" eb="2">
      <t>ショウヒン</t>
    </rPh>
    <phoneticPr fontId="1"/>
  </si>
  <si>
    <t>商品L</t>
    <rPh sb="0" eb="2">
      <t>ショウヒン</t>
    </rPh>
    <phoneticPr fontId="1"/>
  </si>
  <si>
    <t>商品M</t>
    <rPh sb="0" eb="2">
      <t>ショウヒン</t>
    </rPh>
    <phoneticPr fontId="1"/>
  </si>
  <si>
    <t>商品N</t>
    <rPh sb="0" eb="2">
      <t>ショウヒン</t>
    </rPh>
    <phoneticPr fontId="1"/>
  </si>
  <si>
    <t>商品O</t>
    <rPh sb="0" eb="2">
      <t>ショウヒン</t>
    </rPh>
    <phoneticPr fontId="1"/>
  </si>
  <si>
    <t>商品P</t>
    <rPh sb="0" eb="2">
      <t>ショウヒン</t>
    </rPh>
    <phoneticPr fontId="1"/>
  </si>
  <si>
    <t>商品Q</t>
    <rPh sb="0" eb="2">
      <t>ショウヒン</t>
    </rPh>
    <phoneticPr fontId="1"/>
  </si>
  <si>
    <t>商品使用者計</t>
    <rPh sb="0" eb="2">
      <t>ショウヒン</t>
    </rPh>
    <rPh sb="2" eb="5">
      <t>シヨウシャ</t>
    </rPh>
    <rPh sb="5" eb="6">
      <t>ケイ</t>
    </rPh>
    <phoneticPr fontId="1"/>
  </si>
  <si>
    <t>あなたは、普段「●●」をお使いですか？お使いの場合、●●を「使用する月」をすべて教えてください。</t>
    <rPh sb="34" eb="35">
      <t>ツキ</t>
    </rPh>
    <rPh sb="40" eb="41">
      <t>オシ</t>
    </rPh>
    <phoneticPr fontId="1"/>
  </si>
  <si>
    <t>あなたは、冬の１ヶ月間で「●●」を何日間くらいお使いになりますか。
※最も多く使用した月の使用日数を教えてください</t>
    <rPh sb="5" eb="6">
      <t>フユ</t>
    </rPh>
    <rPh sb="10" eb="11">
      <t>カン</t>
    </rPh>
    <rPh sb="35" eb="36">
      <t>モット</t>
    </rPh>
    <rPh sb="37" eb="38">
      <t>オオ</t>
    </rPh>
    <rPh sb="39" eb="41">
      <t>シヨウ</t>
    </rPh>
    <rPh sb="43" eb="44">
      <t>ツキ</t>
    </rPh>
    <rPh sb="45" eb="49">
      <t>シヨウニッスウ</t>
    </rPh>
    <rPh sb="50" eb="51">
      <t>オシ</t>
    </rPh>
    <phoneticPr fontId="1"/>
  </si>
  <si>
    <t>●●と聞いて、最初に思い浮かぶ商品名（ブランド名）を1つだけお答えください。
※もし、パッケージの特徴やキャラクターだけ思い浮かんだら、それをお書きください。
※「分からない」「思い浮かばない」場合は、その旨をお書きください</t>
    <rPh sb="49" eb="51">
      <t>トクチョウ</t>
    </rPh>
    <rPh sb="60" eb="61">
      <t>オモ</t>
    </rPh>
    <rPh sb="62" eb="63">
      <t>ウ</t>
    </rPh>
    <rPh sb="72" eb="73">
      <t>カ</t>
    </rPh>
    <rPh sb="82" eb="83">
      <t>ワ</t>
    </rPh>
    <rPh sb="89" eb="90">
      <t>オモ</t>
    </rPh>
    <rPh sb="91" eb="92">
      <t>ウ</t>
    </rPh>
    <rPh sb="97" eb="99">
      <t>バアイ</t>
    </rPh>
    <rPh sb="103" eb="104">
      <t>ムネ</t>
    </rPh>
    <rPh sb="106" eb="107">
      <t>カ</t>
    </rPh>
    <phoneticPr fontId="1"/>
  </si>
  <si>
    <t>パターンAタイプの●●</t>
    <phoneticPr fontId="1"/>
  </si>
  <si>
    <t>パターンBタイプの●●</t>
    <phoneticPr fontId="1"/>
  </si>
  <si>
    <t>【選択肢の文言はなし】X</t>
    <rPh sb="1" eb="4">
      <t>センタクシ</t>
    </rPh>
    <rPh sb="5" eb="7">
      <t>モンゴン</t>
    </rPh>
    <phoneticPr fontId="1"/>
  </si>
  <si>
    <t>【選択肢の文言はなし】Y</t>
    <rPh sb="1" eb="4">
      <t>センタクシ</t>
    </rPh>
    <rPh sb="5" eb="7">
      <t>モンゴン</t>
    </rPh>
    <phoneticPr fontId="1"/>
  </si>
  <si>
    <t>【選択肢の文言はなし】Z</t>
    <rPh sb="1" eb="4">
      <t>センタクシ</t>
    </rPh>
    <rPh sb="5" eb="7">
      <t>モンゴン</t>
    </rPh>
    <phoneticPr fontId="1"/>
  </si>
  <si>
    <t>（1）次の中から、●●を購入する際に重視する点をすべてお選びください。
（2）（1）の中で、より重視することを3つまでお選びください。</t>
    <phoneticPr fontId="1"/>
  </si>
  <si>
    <t>あなたは、以下の●●のキャラクターは知ってますか。</t>
    <rPh sb="5" eb="7">
      <t>イカ</t>
    </rPh>
    <rPh sb="18" eb="19">
      <t>シ</t>
    </rPh>
    <phoneticPr fontId="17"/>
  </si>
  <si>
    <t>以下の●●のキャラクターについて、好感度を教えてください。</t>
    <rPh sb="0" eb="2">
      <t>イカ</t>
    </rPh>
    <rPh sb="17" eb="20">
      <t>コウカンド</t>
    </rPh>
    <rPh sb="21" eb="22">
      <t>オシ</t>
    </rPh>
    <phoneticPr fontId="17"/>
  </si>
  <si>
    <t>あなたは「●●」だと思いますか。</t>
    <rPh sb="10" eb="11">
      <t>オモ</t>
    </rPh>
    <phoneticPr fontId="17"/>
  </si>
  <si>
    <t>重度の「●●」だと思う</t>
    <rPh sb="0" eb="2">
      <t>ジュウド</t>
    </rPh>
    <rPh sb="9" eb="10">
      <t>オモ</t>
    </rPh>
    <phoneticPr fontId="1"/>
  </si>
  <si>
    <t>中程度の「●●」だと思う</t>
    <rPh sb="0" eb="3">
      <t>チュウテイド</t>
    </rPh>
    <rPh sb="10" eb="11">
      <t>オモ</t>
    </rPh>
    <phoneticPr fontId="1"/>
  </si>
  <si>
    <t>軽度の「●●」だと思う</t>
    <rPh sb="0" eb="2">
      <t>ケイド</t>
    </rPh>
    <rPh sb="9" eb="10">
      <t>オモ</t>
    </rPh>
    <phoneticPr fontId="1"/>
  </si>
  <si>
    <t>「●●」ではない</t>
    <phoneticPr fontId="1"/>
  </si>
  <si>
    <t>非常に「●●」だと思う</t>
    <rPh sb="0" eb="2">
      <t>ヒジョウ</t>
    </rPh>
    <rPh sb="9" eb="10">
      <t>オモ</t>
    </rPh>
    <phoneticPr fontId="1"/>
  </si>
  <si>
    <t>かなり「●●」だと思う</t>
    <rPh sb="9" eb="10">
      <t>オモ</t>
    </rPh>
    <phoneticPr fontId="1"/>
  </si>
  <si>
    <t>軽めの「●●」だと思う</t>
    <rPh sb="0" eb="1">
      <t>カル</t>
    </rPh>
    <rPh sb="9" eb="10">
      <t>オモ</t>
    </rPh>
    <phoneticPr fontId="1"/>
  </si>
  <si>
    <t>その他のパターンA</t>
    <rPh sb="2" eb="3">
      <t>タ</t>
    </rPh>
    <phoneticPr fontId="1"/>
  </si>
  <si>
    <t>その他のパターンB</t>
    <rPh sb="2" eb="3">
      <t>タ</t>
    </rPh>
    <phoneticPr fontId="1"/>
  </si>
  <si>
    <t>使っていない</t>
    <rPh sb="0" eb="1">
      <t>ツカ</t>
    </rPh>
    <phoneticPr fontId="1"/>
  </si>
  <si>
    <t>あなたが、過去1年以内使用した商品は、最も多く使った1か月間で、何日くらいお使いになりましたか?(それぞれひとつずつ)</t>
    <phoneticPr fontId="1"/>
  </si>
  <si>
    <t>選択肢A</t>
    <phoneticPr fontId="1"/>
  </si>
  <si>
    <t>選択肢B</t>
    <phoneticPr fontId="1"/>
  </si>
  <si>
    <t>選択肢C</t>
    <phoneticPr fontId="1"/>
  </si>
  <si>
    <t>選択肢D</t>
    <phoneticPr fontId="1"/>
  </si>
  <si>
    <t>選択肢E</t>
    <phoneticPr fontId="1"/>
  </si>
  <si>
    <t>選択肢F</t>
    <phoneticPr fontId="1"/>
  </si>
  <si>
    <t>選択肢G</t>
    <phoneticPr fontId="1"/>
  </si>
  <si>
    <t>選択肢H</t>
    <phoneticPr fontId="1"/>
  </si>
  <si>
    <t>選択肢I</t>
    <phoneticPr fontId="1"/>
  </si>
  <si>
    <t>選択肢J</t>
    <phoneticPr fontId="1"/>
  </si>
  <si>
    <t>選択肢K</t>
    <phoneticPr fontId="1"/>
  </si>
  <si>
    <t>選択肢L</t>
    <phoneticPr fontId="1"/>
  </si>
  <si>
    <t>選択肢M</t>
    <phoneticPr fontId="1"/>
  </si>
  <si>
    <t>選択肢N</t>
    <phoneticPr fontId="1"/>
  </si>
  <si>
    <t>選択肢O</t>
    <phoneticPr fontId="1"/>
  </si>
  <si>
    <t>選択肢P</t>
    <phoneticPr fontId="1"/>
  </si>
  <si>
    <t>選択肢Q</t>
    <phoneticPr fontId="1"/>
  </si>
  <si>
    <t>選択肢R</t>
    <phoneticPr fontId="1"/>
  </si>
  <si>
    <t>●●の冬（11-2月）の使用者</t>
    <rPh sb="3" eb="4">
      <t>フユ</t>
    </rPh>
    <rPh sb="9" eb="10">
      <t>ガツ</t>
    </rPh>
    <rPh sb="12" eb="15">
      <t>シヨウシャ</t>
    </rPh>
    <phoneticPr fontId="1"/>
  </si>
  <si>
    <t>●●の春・夏（4-10月）の使用者</t>
  </si>
  <si>
    <t>●●の20日以上使用者</t>
    <rPh sb="5" eb="6">
      <t>ニチ</t>
    </rPh>
    <rPh sb="6" eb="8">
      <t>イジョウ</t>
    </rPh>
    <rPh sb="8" eb="11">
      <t>シヨウシャ</t>
    </rPh>
    <phoneticPr fontId="1"/>
  </si>
  <si>
    <t>重度の「△△」</t>
    <rPh sb="0" eb="2">
      <t>ジュウド</t>
    </rPh>
    <phoneticPr fontId="1"/>
  </si>
  <si>
    <t>中程度の「△△」</t>
    <rPh sb="0" eb="3">
      <t>チュウテイド</t>
    </rPh>
    <phoneticPr fontId="1"/>
  </si>
  <si>
    <t>軽度の「△△」</t>
    <rPh sb="0" eb="2">
      <t>ケイド</t>
    </rPh>
    <phoneticPr fontId="1"/>
  </si>
  <si>
    <t>非常に「〇〇」</t>
    <rPh sb="0" eb="2">
      <t>ヒジョウ</t>
    </rPh>
    <phoneticPr fontId="1"/>
  </si>
  <si>
    <t>かなり「〇〇」</t>
    <phoneticPr fontId="1"/>
  </si>
  <si>
    <t>軽めの「〇〇」</t>
    <rPh sb="0" eb="1">
      <t>カル</t>
    </rPh>
    <phoneticPr fontId="1"/>
  </si>
  <si>
    <t>パターンA商品使用者計</t>
    <rPh sb="5" eb="7">
      <t>ショウヒン</t>
    </rPh>
    <rPh sb="7" eb="10">
      <t>シヨウシャ</t>
    </rPh>
    <rPh sb="10" eb="11">
      <t>ケイ</t>
    </rPh>
    <phoneticPr fontId="1"/>
  </si>
  <si>
    <t>パターンA●●の冬（11-2月）の使用者</t>
    <rPh sb="8" eb="9">
      <t>フユ</t>
    </rPh>
    <rPh sb="14" eb="15">
      <t>ガツ</t>
    </rPh>
    <rPh sb="17" eb="20">
      <t>シヨウシャ</t>
    </rPh>
    <phoneticPr fontId="1"/>
  </si>
  <si>
    <t>パターンA●●の春・夏（4-10月）の使用者</t>
    <rPh sb="8" eb="9">
      <t>ハル</t>
    </rPh>
    <rPh sb="10" eb="11">
      <t>ナツ</t>
    </rPh>
    <rPh sb="16" eb="17">
      <t>ガツ</t>
    </rPh>
    <rPh sb="19" eb="22">
      <t>シヨウシャ</t>
    </rPh>
    <phoneticPr fontId="1"/>
  </si>
  <si>
    <t>パターンA●●20日以上使用者</t>
    <rPh sb="9" eb="10">
      <t>ニチ</t>
    </rPh>
    <rPh sb="10" eb="12">
      <t>イジョウ</t>
    </rPh>
    <rPh sb="12" eb="14">
      <t>シヨウ</t>
    </rPh>
    <rPh sb="14" eb="15">
      <t>シャ</t>
    </rPh>
    <phoneticPr fontId="1"/>
  </si>
  <si>
    <t>パターンB商品使用者計</t>
    <rPh sb="5" eb="7">
      <t>ショウヒン</t>
    </rPh>
    <rPh sb="7" eb="10">
      <t>シヨウシャ</t>
    </rPh>
    <rPh sb="10" eb="11">
      <t>ケイ</t>
    </rPh>
    <phoneticPr fontId="1"/>
  </si>
  <si>
    <t>パターンB●●の冬（11-2月）の使用者</t>
  </si>
  <si>
    <t>パターンB●●の春・夏（4-10月）の使用者</t>
    <rPh sb="8" eb="9">
      <t>ハル</t>
    </rPh>
    <rPh sb="10" eb="11">
      <t>ナツ</t>
    </rPh>
    <rPh sb="16" eb="17">
      <t>ガツ</t>
    </rPh>
    <rPh sb="19" eb="22">
      <t>シヨウシャ</t>
    </rPh>
    <phoneticPr fontId="1"/>
  </si>
  <si>
    <t>パターンB●●20日以上使用者</t>
    <rPh sb="9" eb="10">
      <t>ニチ</t>
    </rPh>
    <rPh sb="10" eb="12">
      <t>イジョウ</t>
    </rPh>
    <rPh sb="12" eb="15">
      <t>シヨウシャ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</si>
</sst>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Red]&quot;¥&quot;\-#,##0"/>
    <numFmt numFmtId="176" formatCode="0_);[Red]\(0\)"/>
    <numFmt numFmtId="177" formatCode="0.0%"/>
    <numFmt numFmtId="178" formatCode="0.0"/>
    <numFmt numFmtId="179" formatCode="\(0\)"/>
    <numFmt numFmtId="180" formatCode="0."/>
    <numFmt numFmtId="181" formatCode="0\)"/>
    <numFmt numFmtId="182" formatCode="&quot;[&quot;0&quot;]&quot;"/>
    <numFmt numFmtId="183" formatCode="\Q0\-0."/>
    <numFmt numFmtId="184" formatCode="&quot;問&quot;0."/>
    <numFmt numFmtId="185" formatCode="&quot;問&quot;0\-0."/>
    <numFmt numFmtId="186" formatCode="\Q0."/>
  </numFmts>
  <fonts count="68">
    <font>
      <sz val="11"/>
      <color theme="1"/>
      <name val="游ゴシック"/>
      <family val="2"/>
      <charset val="128"/>
      <scheme val="minor"/>
    </font>
    <font>
      <sz val="6"/>
      <name val="游ゴシック"/>
      <family val="2"/>
      <charset val="128"/>
      <scheme val="minor"/>
    </font>
    <font>
      <sz val="9"/>
      <color theme="1"/>
      <name val="Meiryo UI"/>
      <family val="3"/>
      <charset val="128"/>
    </font>
    <font>
      <sz val="9"/>
      <name val="Meiryo UI"/>
      <family val="3"/>
      <charset val="128"/>
    </font>
    <font>
      <sz val="10"/>
      <color rgb="FF000000"/>
      <name val="Arial"/>
      <family val="2"/>
    </font>
    <font>
      <sz val="6"/>
      <name val="ＭＳ Ｐゴシック"/>
      <family val="3"/>
      <charset val="128"/>
    </font>
    <font>
      <sz val="9"/>
      <color rgb="FF000000"/>
      <name val="游ゴシック"/>
      <family val="2"/>
      <scheme val="minor"/>
    </font>
    <font>
      <sz val="10"/>
      <color theme="0"/>
      <name val="Meiryo UI"/>
      <family val="3"/>
      <charset val="128"/>
    </font>
    <font>
      <b/>
      <sz val="10"/>
      <color theme="0"/>
      <name val="Meiryo UI"/>
      <family val="3"/>
      <charset val="128"/>
    </font>
    <font>
      <sz val="10"/>
      <color theme="1"/>
      <name val="Meiryo UI"/>
      <family val="3"/>
      <charset val="128"/>
    </font>
    <font>
      <b/>
      <sz val="10"/>
      <color theme="1"/>
      <name val="Meiryo UI"/>
      <family val="3"/>
      <charset val="128"/>
    </font>
    <font>
      <i/>
      <sz val="10"/>
      <color rgb="FF808080"/>
      <name val="Meiryo UI"/>
      <family val="3"/>
      <charset val="128"/>
    </font>
    <font>
      <sz val="11"/>
      <color theme="1"/>
      <name val="游ゴシック"/>
      <family val="2"/>
      <scheme val="minor"/>
    </font>
    <font>
      <sz val="9"/>
      <color rgb="FF0580C5"/>
      <name val="Meiryo UI"/>
      <family val="3"/>
      <charset val="128"/>
    </font>
    <font>
      <sz val="9"/>
      <color rgb="FF0000FF"/>
      <name val="Meiryo UI"/>
      <family val="3"/>
      <charset val="128"/>
    </font>
    <font>
      <i/>
      <sz val="9"/>
      <color rgb="FF0580C5"/>
      <name val="Meiryo UI"/>
      <family val="3"/>
      <charset val="128"/>
    </font>
    <font>
      <b/>
      <sz val="9"/>
      <color theme="1"/>
      <name val="Meiryo UI"/>
      <family val="3"/>
      <charset val="128"/>
    </font>
    <font>
      <sz val="6"/>
      <name val="游ゴシック"/>
      <family val="3"/>
      <charset val="128"/>
      <scheme val="minor"/>
    </font>
    <font>
      <b/>
      <sz val="9"/>
      <color theme="0"/>
      <name val="Meiryo UI"/>
      <family val="3"/>
      <charset val="128"/>
    </font>
    <font>
      <sz val="9"/>
      <color theme="0"/>
      <name val="Meiryo UI"/>
      <family val="3"/>
      <charset val="128"/>
    </font>
    <font>
      <b/>
      <sz val="10"/>
      <color theme="1"/>
      <name val="&quot;meiryo ui&quot;"/>
    </font>
    <font>
      <i/>
      <sz val="10"/>
      <color rgb="FF0000FF"/>
      <name val="Meiryo UI"/>
      <family val="3"/>
      <charset val="128"/>
    </font>
    <font>
      <b/>
      <sz val="9"/>
      <color rgb="FF7F7F7F"/>
      <name val="Meiryo UI"/>
      <family val="3"/>
      <charset val="128"/>
    </font>
    <font>
      <sz val="10"/>
      <color rgb="FF0000FF"/>
      <name val="Meiryo UI"/>
      <family val="3"/>
      <charset val="128"/>
    </font>
    <font>
      <b/>
      <sz val="10"/>
      <color rgb="FF000000"/>
      <name val="ＭＳ ゴシック"/>
      <family val="3"/>
      <charset val="128"/>
    </font>
    <font>
      <sz val="9"/>
      <color rgb="FFFFFF00"/>
      <name val="Meiryo UI"/>
      <family val="3"/>
      <charset val="128"/>
    </font>
    <font>
      <sz val="9"/>
      <color rgb="FFFF0000"/>
      <name val="Meiryo UI"/>
      <family val="3"/>
      <charset val="128"/>
    </font>
    <font>
      <b/>
      <sz val="10"/>
      <color theme="1"/>
      <name val="Arial"/>
      <family val="2"/>
    </font>
    <font>
      <b/>
      <sz val="10"/>
      <color theme="1"/>
      <name val="ＭＳ ゴシック"/>
      <family val="3"/>
      <charset val="128"/>
    </font>
    <font>
      <sz val="9"/>
      <color rgb="FF000000"/>
      <name val="Meiryo UI"/>
      <family val="3"/>
      <charset val="128"/>
    </font>
    <font>
      <sz val="10"/>
      <name val="Meiryo UI"/>
      <family val="3"/>
      <charset val="128"/>
    </font>
    <font>
      <sz val="11"/>
      <color rgb="FFFF0000"/>
      <name val="游ゴシック"/>
      <family val="3"/>
      <charset val="128"/>
      <scheme val="minor"/>
    </font>
    <font>
      <sz val="11"/>
      <name val="ＭＳ Ｐゴシック"/>
      <family val="3"/>
      <charset val="128"/>
    </font>
    <font>
      <sz val="11"/>
      <color rgb="FFFF0000"/>
      <name val="游ゴシック"/>
      <family val="2"/>
      <charset val="128"/>
      <scheme val="minor"/>
    </font>
    <font>
      <b/>
      <sz val="11"/>
      <color theme="1"/>
      <name val="游ゴシック"/>
      <family val="3"/>
      <charset val="128"/>
      <scheme val="minor"/>
    </font>
    <font>
      <sz val="9"/>
      <color theme="1"/>
      <name val="游ゴシック"/>
      <family val="2"/>
      <charset val="128"/>
      <scheme val="minor"/>
    </font>
    <font>
      <sz val="9"/>
      <color rgb="FFFF0000"/>
      <name val="游ゴシック"/>
      <family val="2"/>
      <charset val="128"/>
      <scheme val="minor"/>
    </font>
    <font>
      <sz val="9"/>
      <name val="游ゴシック"/>
      <family val="2"/>
      <charset val="128"/>
      <scheme val="minor"/>
    </font>
    <font>
      <sz val="9"/>
      <name val="游ゴシック"/>
      <family val="3"/>
      <charset val="128"/>
      <scheme val="minor"/>
    </font>
    <font>
      <b/>
      <sz val="11"/>
      <color rgb="FFFF0000"/>
      <name val="游ゴシック"/>
      <family val="3"/>
      <charset val="128"/>
      <scheme val="minor"/>
    </font>
    <font>
      <sz val="9"/>
      <color rgb="FFFF00FF"/>
      <name val="Meiryo UI"/>
      <family val="3"/>
      <charset val="128"/>
    </font>
    <font>
      <b/>
      <sz val="9"/>
      <color rgb="FFFF0000"/>
      <name val="Meiryo UI"/>
      <family val="3"/>
      <charset val="128"/>
    </font>
    <font>
      <i/>
      <sz val="9"/>
      <color rgb="FFFF0000"/>
      <name val="Meiryo UI"/>
      <family val="3"/>
      <charset val="128"/>
    </font>
    <font>
      <sz val="9"/>
      <color theme="4"/>
      <name val="Meiryo UI"/>
      <family val="3"/>
      <charset val="128"/>
    </font>
    <font>
      <b/>
      <sz val="9"/>
      <color rgb="FFFF00FF"/>
      <name val="Meiryo UI"/>
      <family val="3"/>
      <charset val="128"/>
    </font>
    <font>
      <sz val="11"/>
      <color theme="1"/>
      <name val="游ゴシック"/>
      <family val="3"/>
      <charset val="128"/>
      <scheme val="minor"/>
    </font>
    <font>
      <sz val="11"/>
      <color theme="1"/>
      <name val="游ゴシック"/>
      <family val="2"/>
      <charset val="128"/>
      <scheme val="minor"/>
    </font>
    <font>
      <u/>
      <sz val="11"/>
      <color indexed="12"/>
      <name val="ＭＳ Ｐゴシック"/>
      <family val="3"/>
      <charset val="128"/>
    </font>
    <font>
      <sz val="12"/>
      <name val="ＭＳ Ｐゴシック"/>
      <family val="3"/>
      <charset val="128"/>
    </font>
    <font>
      <sz val="11"/>
      <color indexed="8"/>
      <name val="ＭＳ Ｐゴシック"/>
      <family val="3"/>
      <charset val="128"/>
    </font>
    <font>
      <sz val="9"/>
      <name val="中ゴシック体"/>
      <family val="3"/>
      <charset val="128"/>
    </font>
    <font>
      <sz val="9"/>
      <name val="ＭＳ Ｐゴシック"/>
      <family val="3"/>
      <charset val="128"/>
    </font>
    <font>
      <sz val="10"/>
      <name val="細明朝体"/>
      <family val="3"/>
      <charset val="128"/>
    </font>
    <font>
      <sz val="10"/>
      <name val="ＭＳ Ｐゴシック"/>
      <family val="3"/>
      <charset val="128"/>
    </font>
    <font>
      <sz val="8"/>
      <name val="ＭＳ Ｐゴシック"/>
      <family val="3"/>
      <charset val="128"/>
    </font>
    <font>
      <sz val="10"/>
      <name val="ＭＳ Ｐ明朝"/>
      <family val="1"/>
      <charset val="128"/>
    </font>
    <font>
      <sz val="12"/>
      <name val="ＭＳ Ｐ明朝"/>
      <family val="1"/>
      <charset val="128"/>
    </font>
    <font>
      <sz val="8"/>
      <name val="ＭＳ Ｐ明朝"/>
      <family val="1"/>
      <charset val="128"/>
    </font>
    <font>
      <sz val="9"/>
      <name val="ＭＳ Ｐ明朝"/>
      <family val="1"/>
      <charset val="128"/>
    </font>
    <font>
      <sz val="8"/>
      <name val="中ゴシック体"/>
      <family val="3"/>
      <charset val="128"/>
    </font>
    <font>
      <sz val="10"/>
      <name val="中ゴシック体"/>
      <family val="3"/>
      <charset val="128"/>
    </font>
    <font>
      <sz val="9"/>
      <name val="細明朝体"/>
      <family val="3"/>
      <charset val="128"/>
    </font>
    <font>
      <sz val="10"/>
      <color theme="1"/>
      <name val="游ゴシック"/>
      <family val="3"/>
      <charset val="128"/>
      <scheme val="minor"/>
    </font>
    <font>
      <u/>
      <sz val="11"/>
      <color theme="10"/>
      <name val="ＭＳ Ｐゴシック"/>
      <family val="3"/>
      <charset val="128"/>
    </font>
    <font>
      <sz val="10"/>
      <color theme="1"/>
      <name val="ＭＳ Ｐゴシック"/>
      <family val="3"/>
      <charset val="128"/>
    </font>
    <font>
      <sz val="10"/>
      <name val="Arial"/>
      <family val="2"/>
    </font>
    <font>
      <sz val="11"/>
      <color indexed="8"/>
      <name val="等线"/>
      <family val="3"/>
      <charset val="134"/>
    </font>
    <font>
      <sz val="11"/>
      <name val="游ゴシック"/>
      <family val="2"/>
      <charset val="128"/>
      <scheme val="minor"/>
    </font>
  </fonts>
  <fills count="10">
    <fill>
      <patternFill patternType="none"/>
    </fill>
    <fill>
      <patternFill patternType="gray125"/>
    </fill>
    <fill>
      <patternFill patternType="solid">
        <fgColor rgb="FFFFFF00"/>
        <bgColor indexed="64"/>
      </patternFill>
    </fill>
    <fill>
      <patternFill patternType="solid">
        <fgColor rgb="FF0F243E"/>
        <bgColor rgb="FF0F243E"/>
      </patternFill>
    </fill>
    <fill>
      <patternFill patternType="solid">
        <fgColor rgb="FF0580C5"/>
        <bgColor indexed="64"/>
      </patternFill>
    </fill>
    <fill>
      <patternFill patternType="solid">
        <fgColor rgb="FFD7EFF9"/>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rgb="FFBABABA"/>
      </bottom>
      <diagonal/>
    </border>
    <border>
      <left/>
      <right/>
      <top style="thin">
        <color rgb="FFBABABA"/>
      </top>
      <bottom style="thin">
        <color rgb="FFBABABA"/>
      </bottom>
      <diagonal/>
    </border>
    <border>
      <left/>
      <right/>
      <top style="thin">
        <color rgb="FFBABABA"/>
      </top>
      <bottom/>
      <diagonal/>
    </border>
    <border>
      <left/>
      <right/>
      <top/>
      <bottom style="medium">
        <color rgb="FF969696"/>
      </bottom>
      <diagonal/>
    </border>
    <border>
      <left style="thin">
        <color rgb="FFBABABA"/>
      </left>
      <right/>
      <top style="thin">
        <color rgb="FFBABABA"/>
      </top>
      <bottom/>
      <diagonal/>
    </border>
    <border>
      <left/>
      <right style="thin">
        <color rgb="FFBABABA"/>
      </right>
      <top style="thin">
        <color rgb="FFBABABA"/>
      </top>
      <bottom/>
      <diagonal/>
    </border>
    <border>
      <left style="thin">
        <color rgb="FFBABABA"/>
      </left>
      <right/>
      <top style="thin">
        <color rgb="FFBABABA"/>
      </top>
      <bottom style="thin">
        <color rgb="FFBABABA"/>
      </bottom>
      <diagonal/>
    </border>
    <border>
      <left/>
      <right style="thin">
        <color rgb="FFBABABA"/>
      </right>
      <top style="thin">
        <color rgb="FFBABABA"/>
      </top>
      <bottom style="thin">
        <color rgb="FFBABABA"/>
      </bottom>
      <diagonal/>
    </border>
    <border>
      <left style="thin">
        <color indexed="64"/>
      </left>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92">
    <xf numFmtId="0" fontId="0" fillId="0" borderId="0">
      <alignment vertical="center"/>
    </xf>
    <xf numFmtId="0" fontId="3" fillId="0" borderId="0">
      <alignment vertical="center"/>
    </xf>
    <xf numFmtId="0" fontId="4" fillId="0" borderId="0"/>
    <xf numFmtId="38" fontId="3" fillId="0" borderId="0" applyFont="0" applyFill="0" applyBorder="0" applyAlignment="0" applyProtection="0">
      <alignment vertical="center"/>
    </xf>
    <xf numFmtId="0" fontId="6" fillId="0" borderId="0"/>
    <xf numFmtId="0" fontId="12" fillId="0" borderId="0"/>
    <xf numFmtId="0" fontId="6" fillId="0" borderId="0"/>
    <xf numFmtId="0" fontId="32" fillId="0" borderId="0" applyFill="0"/>
    <xf numFmtId="0" fontId="32" fillId="0" borderId="0"/>
    <xf numFmtId="0" fontId="32" fillId="0" borderId="0"/>
    <xf numFmtId="0" fontId="32" fillId="0" borderId="0"/>
    <xf numFmtId="0" fontId="32" fillId="0" borderId="0"/>
    <xf numFmtId="0" fontId="32" fillId="0" borderId="0">
      <alignment vertical="center"/>
    </xf>
    <xf numFmtId="0" fontId="32" fillId="0" borderId="0">
      <alignment vertical="center"/>
    </xf>
    <xf numFmtId="0" fontId="46" fillId="0" borderId="0">
      <alignment vertical="center"/>
    </xf>
    <xf numFmtId="0" fontId="32" fillId="0" borderId="0">
      <alignment vertical="center"/>
    </xf>
    <xf numFmtId="0" fontId="47" fillId="0" borderId="0" applyNumberFormat="0" applyFill="0" applyBorder="0" applyAlignment="0" applyProtection="0">
      <alignment vertical="top"/>
      <protection locked="0"/>
    </xf>
    <xf numFmtId="0" fontId="46" fillId="0" borderId="0">
      <alignment vertical="center"/>
    </xf>
    <xf numFmtId="0" fontId="32" fillId="0" borderId="0"/>
    <xf numFmtId="0" fontId="45" fillId="0" borderId="0">
      <alignment vertical="center"/>
    </xf>
    <xf numFmtId="0" fontId="48" fillId="0" borderId="0">
      <alignment vertical="center"/>
    </xf>
    <xf numFmtId="0" fontId="49" fillId="0" borderId="0" applyFill="0" applyProtection="0">
      <alignment vertical="center"/>
    </xf>
    <xf numFmtId="0" fontId="45" fillId="0" borderId="0">
      <alignment vertical="center"/>
    </xf>
    <xf numFmtId="0" fontId="45" fillId="0" borderId="0">
      <alignment vertical="center"/>
    </xf>
    <xf numFmtId="0" fontId="32" fillId="0" borderId="0">
      <alignment vertical="center"/>
    </xf>
    <xf numFmtId="0" fontId="48" fillId="0" borderId="0">
      <alignment vertical="center"/>
    </xf>
    <xf numFmtId="0" fontId="48" fillId="0" borderId="0">
      <alignment vertical="center"/>
    </xf>
    <xf numFmtId="0" fontId="32" fillId="0" borderId="0"/>
    <xf numFmtId="179" fontId="50" fillId="0" borderId="0" applyFont="0" applyFill="0" applyBorder="0">
      <alignment horizontal="right" vertical="center"/>
    </xf>
    <xf numFmtId="0" fontId="51" fillId="0" borderId="0" applyFill="0" applyBorder="0">
      <alignment horizontal="centerContinuous" vertical="center"/>
    </xf>
    <xf numFmtId="9" fontId="52" fillId="0" borderId="0" applyFont="0" applyFill="0" applyBorder="0">
      <alignment vertical="center"/>
    </xf>
    <xf numFmtId="181" fontId="50" fillId="0" borderId="0" applyFont="0" applyFill="0" applyBorder="0">
      <alignment horizontal="right" vertical="center"/>
    </xf>
    <xf numFmtId="177" fontId="52" fillId="0" borderId="0" applyFont="0" applyFill="0" applyBorder="0">
      <alignment vertical="center"/>
    </xf>
    <xf numFmtId="178" fontId="52" fillId="0" borderId="0" applyFont="0" applyFill="0" applyBorder="0">
      <alignment vertical="center"/>
    </xf>
    <xf numFmtId="0" fontId="53" fillId="0" borderId="1">
      <alignment vertical="center"/>
    </xf>
    <xf numFmtId="0" fontId="53" fillId="0" borderId="0">
      <alignment vertical="center"/>
    </xf>
    <xf numFmtId="0" fontId="53" fillId="0" borderId="1">
      <alignment vertical="center"/>
    </xf>
    <xf numFmtId="0" fontId="53" fillId="0" borderId="0">
      <alignment vertical="center"/>
    </xf>
    <xf numFmtId="0" fontId="53" fillId="0" borderId="1">
      <alignment vertical="center"/>
    </xf>
    <xf numFmtId="0" fontId="53" fillId="0" borderId="0">
      <alignment vertical="center"/>
    </xf>
    <xf numFmtId="0" fontId="53" fillId="0" borderId="0" applyFill="0" applyBorder="0">
      <alignment vertical="center"/>
    </xf>
    <xf numFmtId="0" fontId="51" fillId="0" borderId="0" applyFill="0" applyBorder="0">
      <alignment vertical="center"/>
    </xf>
    <xf numFmtId="0" fontId="53" fillId="0" borderId="0" applyFill="0" applyBorder="0">
      <alignment vertical="center"/>
    </xf>
    <xf numFmtId="0" fontId="48" fillId="0" borderId="0" applyFill="0" applyBorder="0">
      <alignment vertical="center"/>
    </xf>
    <xf numFmtId="0" fontId="54" fillId="0" borderId="0" applyFill="0" applyBorder="0">
      <alignment vertical="center"/>
    </xf>
    <xf numFmtId="0" fontId="51" fillId="0" borderId="0" applyFill="0" applyBorder="0">
      <alignment vertical="center"/>
    </xf>
    <xf numFmtId="0" fontId="55" fillId="0" borderId="0" applyFill="0" applyBorder="0">
      <alignment vertical="center"/>
    </xf>
    <xf numFmtId="0" fontId="56" fillId="0" borderId="0" applyFill="0" applyBorder="0">
      <alignment vertical="center"/>
    </xf>
    <xf numFmtId="0" fontId="57" fillId="0" borderId="0" applyFill="0" applyBorder="0">
      <alignment vertical="center"/>
    </xf>
    <xf numFmtId="0" fontId="58" fillId="0" borderId="0" applyFill="0" applyBorder="0">
      <alignment vertical="center"/>
    </xf>
    <xf numFmtId="186" fontId="50" fillId="0" borderId="0" applyFill="0" applyBorder="0">
      <alignment vertical="center"/>
    </xf>
    <xf numFmtId="0" fontId="53" fillId="0" borderId="0" applyFill="0" applyBorder="0">
      <alignment vertical="center"/>
    </xf>
    <xf numFmtId="0" fontId="51" fillId="0" borderId="0" applyFill="0" applyBorder="0">
      <alignment vertical="center"/>
    </xf>
    <xf numFmtId="183" fontId="53" fillId="0" borderId="0" applyFill="0" applyBorder="0">
      <alignment horizontal="right" vertical="center"/>
    </xf>
    <xf numFmtId="183" fontId="51" fillId="0" borderId="0" applyFill="0" applyBorder="0">
      <alignment horizontal="right" vertical="center"/>
    </xf>
    <xf numFmtId="180" fontId="53" fillId="0" borderId="0" applyFill="0" applyBorder="0">
      <alignment horizontal="right" vertical="center"/>
    </xf>
    <xf numFmtId="180" fontId="51" fillId="0" borderId="0" applyFill="0" applyBorder="0">
      <alignment horizontal="right" vertical="center"/>
    </xf>
    <xf numFmtId="182" fontId="54" fillId="0" borderId="0" applyFill="0" applyBorder="0">
      <alignment vertical="center"/>
    </xf>
    <xf numFmtId="179" fontId="54" fillId="0" borderId="0" applyFill="0" applyBorder="0">
      <alignment vertical="center"/>
    </xf>
    <xf numFmtId="182" fontId="59" fillId="0" borderId="0" applyFill="0" applyBorder="0">
      <alignment vertical="center"/>
    </xf>
    <xf numFmtId="182" fontId="54" fillId="0" borderId="0">
      <alignment horizontal="center" vertical="center"/>
    </xf>
    <xf numFmtId="179" fontId="59" fillId="0" borderId="0" applyFill="0" applyBorder="0">
      <alignment vertical="center"/>
    </xf>
    <xf numFmtId="179" fontId="54" fillId="0" borderId="0">
      <alignment horizontal="center" vertical="center"/>
    </xf>
    <xf numFmtId="0" fontId="60" fillId="0" borderId="0" applyFill="0" applyBorder="0">
      <alignment vertical="center"/>
    </xf>
    <xf numFmtId="0" fontId="59" fillId="0" borderId="0" applyFill="0" applyBorder="0">
      <alignment vertical="center"/>
    </xf>
    <xf numFmtId="0" fontId="50" fillId="0" borderId="0" applyFill="0" applyBorder="0">
      <alignment vertical="center"/>
    </xf>
    <xf numFmtId="0" fontId="63" fillId="0" borderId="0" applyNumberFormat="0" applyFill="0" applyBorder="0" applyAlignment="0" applyProtection="0">
      <alignment vertical="top"/>
      <protection locked="0"/>
    </xf>
    <xf numFmtId="0" fontId="52" fillId="0" borderId="0" applyFill="0" applyBorder="0">
      <alignment vertical="center"/>
    </xf>
    <xf numFmtId="0" fontId="61" fillId="0" borderId="0" applyFill="0" applyBorder="0">
      <alignment vertical="center"/>
    </xf>
    <xf numFmtId="0" fontId="45" fillId="0" borderId="0">
      <alignment vertical="center"/>
    </xf>
    <xf numFmtId="0" fontId="62" fillId="0" borderId="0">
      <alignment vertical="center"/>
    </xf>
    <xf numFmtId="0" fontId="45" fillId="0" borderId="0">
      <alignment vertical="center"/>
    </xf>
    <xf numFmtId="0" fontId="55" fillId="0" borderId="0">
      <alignment vertical="center"/>
    </xf>
    <xf numFmtId="0" fontId="55" fillId="0" borderId="0">
      <alignment vertical="center"/>
    </xf>
    <xf numFmtId="0" fontId="52" fillId="0" borderId="0" applyFill="0" applyBorder="0">
      <alignment vertical="center"/>
    </xf>
    <xf numFmtId="184" fontId="53" fillId="0" borderId="0" applyFill="0" applyBorder="0">
      <alignment vertical="center"/>
    </xf>
    <xf numFmtId="184" fontId="51" fillId="0" borderId="0" applyFill="0" applyBorder="0">
      <alignment vertical="center"/>
    </xf>
    <xf numFmtId="184" fontId="50" fillId="0" borderId="0" applyFill="0" applyBorder="0">
      <alignment horizontal="centerContinuous" vertical="center"/>
    </xf>
    <xf numFmtId="185" fontId="50" fillId="0" borderId="0" applyFill="0" applyBorder="0">
      <alignment horizontal="centerContinuous" vertical="center"/>
    </xf>
    <xf numFmtId="185" fontId="53" fillId="0" borderId="0" applyFill="0" applyBorder="0">
      <alignment vertical="center"/>
    </xf>
    <xf numFmtId="185" fontId="51" fillId="0" borderId="0" applyFill="0" applyBorder="0">
      <alignment vertical="center"/>
    </xf>
    <xf numFmtId="0" fontId="64" fillId="0" borderId="0">
      <alignment vertical="center"/>
    </xf>
    <xf numFmtId="0" fontId="32" fillId="0" borderId="0" applyFill="0"/>
    <xf numFmtId="0" fontId="49" fillId="0" borderId="0">
      <alignment vertical="center"/>
    </xf>
    <xf numFmtId="0" fontId="46" fillId="0" borderId="0">
      <alignment vertical="center"/>
    </xf>
    <xf numFmtId="0" fontId="45" fillId="0" borderId="0">
      <alignment vertical="center"/>
    </xf>
    <xf numFmtId="0" fontId="65" fillId="0" borderId="0">
      <alignment vertical="center"/>
    </xf>
    <xf numFmtId="0" fontId="65" fillId="0" borderId="0">
      <alignment vertical="center"/>
    </xf>
    <xf numFmtId="0" fontId="46" fillId="0" borderId="0">
      <alignment vertical="center"/>
    </xf>
    <xf numFmtId="0" fontId="46" fillId="0" borderId="0">
      <alignment vertical="center"/>
    </xf>
    <xf numFmtId="6" fontId="46" fillId="0" borderId="0" applyFont="0" applyFill="0" applyBorder="0" applyAlignment="0" applyProtection="0">
      <alignment vertical="center"/>
    </xf>
    <xf numFmtId="0" fontId="66" fillId="0" borderId="0" applyNumberFormat="0" applyFill="0" applyBorder="0" applyProtection="0">
      <alignment vertical="center"/>
    </xf>
  </cellStyleXfs>
  <cellXfs count="169">
    <xf numFmtId="0" fontId="0" fillId="0" borderId="0" xfId="0">
      <alignment vertical="center"/>
    </xf>
    <xf numFmtId="0" fontId="7" fillId="3" borderId="0" xfId="4" applyFont="1" applyFill="1" applyAlignment="1">
      <alignment horizontal="left" vertical="center" wrapText="1"/>
    </xf>
    <xf numFmtId="0" fontId="7" fillId="3" borderId="0" xfId="4" applyFont="1" applyFill="1" applyAlignment="1">
      <alignment horizontal="left" vertical="center"/>
    </xf>
    <xf numFmtId="0" fontId="7" fillId="3" borderId="0" xfId="4" applyFont="1" applyFill="1" applyAlignment="1">
      <alignment horizontal="center" vertical="center" wrapText="1"/>
    </xf>
    <xf numFmtId="0" fontId="8" fillId="3" borderId="0" xfId="4" applyFont="1" applyFill="1" applyAlignment="1">
      <alignment horizontal="center" vertical="center" wrapText="1"/>
    </xf>
    <xf numFmtId="0" fontId="9" fillId="0" borderId="0" xfId="4" applyFont="1" applyAlignment="1">
      <alignment horizontal="left" vertical="center"/>
    </xf>
    <xf numFmtId="0" fontId="7" fillId="0" borderId="0" xfId="4" applyFont="1" applyAlignment="1">
      <alignment horizontal="left" vertical="center" wrapText="1"/>
    </xf>
    <xf numFmtId="0" fontId="6" fillId="0" borderId="0" xfId="4" applyAlignment="1">
      <alignment vertical="center"/>
    </xf>
    <xf numFmtId="0" fontId="10" fillId="0" borderId="0" xfId="4" applyFont="1" applyAlignment="1">
      <alignment horizontal="left" vertical="center"/>
    </xf>
    <xf numFmtId="0" fontId="11" fillId="0" borderId="0" xfId="4" applyFont="1" applyAlignment="1">
      <alignment horizontal="left" vertical="center"/>
    </xf>
    <xf numFmtId="49" fontId="9" fillId="0" borderId="0" xfId="4" applyNumberFormat="1" applyFont="1" applyAlignment="1">
      <alignment horizontal="left" vertical="center"/>
    </xf>
    <xf numFmtId="0" fontId="9" fillId="0" borderId="0" xfId="4" applyFont="1" applyAlignment="1">
      <alignment vertical="center"/>
    </xf>
    <xf numFmtId="0" fontId="9" fillId="0" borderId="0" xfId="4" applyFont="1" applyAlignment="1">
      <alignment horizontal="right" vertical="center"/>
    </xf>
    <xf numFmtId="176" fontId="9" fillId="0" borderId="0" xfId="4" applyNumberFormat="1" applyFont="1" applyAlignment="1">
      <alignment horizontal="center" vertical="center"/>
    </xf>
    <xf numFmtId="176" fontId="9" fillId="0" borderId="0" xfId="4" applyNumberFormat="1" applyFont="1" applyAlignment="1">
      <alignment horizontal="left" vertical="center"/>
    </xf>
    <xf numFmtId="49" fontId="2" fillId="0" borderId="0" xfId="5" applyNumberFormat="1" applyFont="1" applyAlignment="1">
      <alignment vertical="center"/>
    </xf>
    <xf numFmtId="49" fontId="13" fillId="0" borderId="0" xfId="5" applyNumberFormat="1" applyFont="1" applyAlignment="1">
      <alignment vertical="center"/>
    </xf>
    <xf numFmtId="49" fontId="14" fillId="0" borderId="0" xfId="5" applyNumberFormat="1" applyFont="1" applyAlignment="1">
      <alignment vertical="center"/>
    </xf>
    <xf numFmtId="49" fontId="15" fillId="0" borderId="0" xfId="5" applyNumberFormat="1" applyFont="1" applyAlignment="1">
      <alignment vertical="center"/>
    </xf>
    <xf numFmtId="0" fontId="2" fillId="0" borderId="0" xfId="5" applyFont="1" applyAlignment="1">
      <alignment vertical="center"/>
    </xf>
    <xf numFmtId="49" fontId="2" fillId="0" borderId="0" xfId="5" applyNumberFormat="1" applyFont="1" applyAlignment="1">
      <alignment vertical="center" wrapText="1"/>
    </xf>
    <xf numFmtId="49" fontId="16" fillId="0" borderId="0" xfId="5" applyNumberFormat="1" applyFont="1" applyAlignment="1">
      <alignment vertical="center"/>
    </xf>
    <xf numFmtId="0" fontId="9" fillId="0" borderId="0" xfId="4" applyFont="1" applyAlignment="1">
      <alignment horizontal="left" vertical="center" wrapText="1"/>
    </xf>
    <xf numFmtId="49" fontId="18" fillId="4" borderId="0" xfId="5" applyNumberFormat="1" applyFont="1" applyFill="1" applyAlignment="1">
      <alignment horizontal="left" vertical="center"/>
    </xf>
    <xf numFmtId="49" fontId="19" fillId="4" borderId="0" xfId="5" applyNumberFormat="1" applyFont="1" applyFill="1" applyAlignment="1">
      <alignment vertical="center"/>
    </xf>
    <xf numFmtId="0" fontId="19" fillId="4" borderId="0" xfId="5" applyFont="1" applyFill="1" applyAlignment="1">
      <alignment horizontal="left" vertical="center"/>
    </xf>
    <xf numFmtId="49" fontId="19" fillId="4" borderId="0" xfId="5" applyNumberFormat="1" applyFont="1" applyFill="1" applyAlignment="1">
      <alignment vertical="center" wrapText="1"/>
    </xf>
    <xf numFmtId="49" fontId="19" fillId="4" borderId="0" xfId="5" applyNumberFormat="1" applyFont="1" applyFill="1" applyAlignment="1">
      <alignment vertical="center" shrinkToFit="1"/>
    </xf>
    <xf numFmtId="0" fontId="20" fillId="0" borderId="0" xfId="6" applyFont="1" applyAlignment="1">
      <alignment vertical="center"/>
    </xf>
    <xf numFmtId="49" fontId="19" fillId="4" borderId="0" xfId="5" applyNumberFormat="1" applyFont="1" applyFill="1" applyAlignment="1">
      <alignment horizontal="right" vertical="center"/>
    </xf>
    <xf numFmtId="49" fontId="2" fillId="0" borderId="2" xfId="5" applyNumberFormat="1" applyFont="1" applyBorder="1" applyAlignment="1">
      <alignment vertical="center"/>
    </xf>
    <xf numFmtId="0" fontId="2" fillId="0" borderId="2" xfId="5" applyFont="1" applyBorder="1" applyAlignment="1">
      <alignment vertical="center"/>
    </xf>
    <xf numFmtId="49" fontId="2" fillId="0" borderId="2" xfId="5" applyNumberFormat="1" applyFont="1" applyBorder="1" applyAlignment="1">
      <alignment vertical="center" wrapText="1"/>
    </xf>
    <xf numFmtId="49" fontId="15" fillId="0" borderId="2" xfId="5" applyNumberFormat="1" applyFont="1" applyBorder="1" applyAlignment="1">
      <alignment vertical="center"/>
    </xf>
    <xf numFmtId="49" fontId="2" fillId="0" borderId="3" xfId="5" applyNumberFormat="1" applyFont="1" applyBorder="1" applyAlignment="1">
      <alignment vertical="center"/>
    </xf>
    <xf numFmtId="49" fontId="2" fillId="0" borderId="3" xfId="5" applyNumberFormat="1" applyFont="1" applyBorder="1" applyAlignment="1">
      <alignment vertical="center" wrapText="1"/>
    </xf>
    <xf numFmtId="49" fontId="15" fillId="0" borderId="3" xfId="5" applyNumberFormat="1" applyFont="1" applyBorder="1" applyAlignment="1">
      <alignment vertical="center"/>
    </xf>
    <xf numFmtId="176" fontId="10" fillId="0" borderId="0" xfId="4" applyNumberFormat="1" applyFont="1" applyAlignment="1">
      <alignment horizontal="left" vertical="center"/>
    </xf>
    <xf numFmtId="49" fontId="2" fillId="0" borderId="4" xfId="5" applyNumberFormat="1" applyFont="1" applyBorder="1" applyAlignment="1">
      <alignment vertical="center"/>
    </xf>
    <xf numFmtId="0" fontId="2" fillId="0" borderId="4" xfId="5" applyFont="1" applyBorder="1" applyAlignment="1">
      <alignment vertical="center"/>
    </xf>
    <xf numFmtId="49" fontId="2" fillId="0" borderId="4" xfId="5" applyNumberFormat="1" applyFont="1" applyBorder="1" applyAlignment="1">
      <alignment vertical="center" wrapText="1"/>
    </xf>
    <xf numFmtId="49" fontId="15" fillId="0" borderId="4" xfId="5" applyNumberFormat="1" applyFont="1" applyBorder="1" applyAlignment="1">
      <alignment vertical="center"/>
    </xf>
    <xf numFmtId="0" fontId="21" fillId="0" borderId="0" xfId="4" applyFont="1" applyAlignment="1">
      <alignment horizontal="left" vertical="center"/>
    </xf>
    <xf numFmtId="0" fontId="22" fillId="0" borderId="5" xfId="4" applyFont="1" applyBorder="1" applyAlignment="1">
      <alignment vertical="center"/>
    </xf>
    <xf numFmtId="0" fontId="2" fillId="0" borderId="5" xfId="4" applyFont="1" applyBorder="1"/>
    <xf numFmtId="49" fontId="2" fillId="0" borderId="5" xfId="4" applyNumberFormat="1" applyFont="1" applyBorder="1" applyAlignment="1">
      <alignment vertical="center"/>
    </xf>
    <xf numFmtId="0" fontId="2" fillId="0" borderId="5" xfId="4" applyFont="1" applyBorder="1" applyAlignment="1">
      <alignment horizontal="center" vertical="top"/>
    </xf>
    <xf numFmtId="0" fontId="16" fillId="0" borderId="5" xfId="4" applyFont="1" applyBorder="1" applyAlignment="1">
      <alignment horizontal="center" vertical="top"/>
    </xf>
    <xf numFmtId="0" fontId="11" fillId="0" borderId="0" xfId="4" applyFont="1" applyAlignment="1">
      <alignment vertical="center"/>
    </xf>
    <xf numFmtId="0" fontId="23" fillId="0" borderId="0" xfId="4" applyFont="1" applyAlignment="1">
      <alignment horizontal="left" vertical="center"/>
    </xf>
    <xf numFmtId="0" fontId="9" fillId="0" borderId="0" xfId="4" applyFont="1" applyAlignment="1">
      <alignment horizontal="center" vertical="center"/>
    </xf>
    <xf numFmtId="0" fontId="24" fillId="0" borderId="0" xfId="6" applyFont="1" applyAlignment="1">
      <alignment vertical="center"/>
    </xf>
    <xf numFmtId="49" fontId="2" fillId="5" borderId="6" xfId="5" applyNumberFormat="1" applyFont="1" applyFill="1" applyBorder="1" applyAlignment="1">
      <alignment vertical="center"/>
    </xf>
    <xf numFmtId="49" fontId="2" fillId="5" borderId="4" xfId="5" applyNumberFormat="1" applyFont="1" applyFill="1" applyBorder="1" applyAlignment="1">
      <alignment vertical="center"/>
    </xf>
    <xf numFmtId="49" fontId="2" fillId="5" borderId="4" xfId="5" applyNumberFormat="1" applyFont="1" applyFill="1" applyBorder="1" applyAlignment="1">
      <alignment vertical="center" wrapText="1"/>
    </xf>
    <xf numFmtId="49" fontId="15" fillId="5" borderId="4" xfId="5" applyNumberFormat="1" applyFont="1" applyFill="1" applyBorder="1" applyAlignment="1">
      <alignment vertical="center"/>
    </xf>
    <xf numFmtId="49" fontId="2" fillId="5" borderId="7" xfId="5" applyNumberFormat="1" applyFont="1" applyFill="1" applyBorder="1" applyAlignment="1">
      <alignment vertical="center"/>
    </xf>
    <xf numFmtId="49" fontId="2" fillId="5" borderId="8" xfId="5" applyNumberFormat="1" applyFont="1" applyFill="1" applyBorder="1" applyAlignment="1">
      <alignment vertical="center"/>
    </xf>
    <xf numFmtId="49" fontId="2" fillId="5" borderId="3" xfId="5" applyNumberFormat="1" applyFont="1" applyFill="1" applyBorder="1" applyAlignment="1">
      <alignment vertical="center"/>
    </xf>
    <xf numFmtId="49" fontId="2" fillId="5" borderId="3" xfId="5" applyNumberFormat="1" applyFont="1" applyFill="1" applyBorder="1" applyAlignment="1">
      <alignment vertical="center" wrapText="1"/>
    </xf>
    <xf numFmtId="49" fontId="15" fillId="5" borderId="3" xfId="5" applyNumberFormat="1" applyFont="1" applyFill="1" applyBorder="1" applyAlignment="1">
      <alignment vertical="center"/>
    </xf>
    <xf numFmtId="49" fontId="2" fillId="5" borderId="9" xfId="5" applyNumberFormat="1" applyFont="1" applyFill="1" applyBorder="1" applyAlignment="1">
      <alignment vertical="center"/>
    </xf>
    <xf numFmtId="49" fontId="25" fillId="4" borderId="0" xfId="5" applyNumberFormat="1" applyFont="1" applyFill="1" applyAlignment="1">
      <alignment vertical="center" wrapText="1"/>
    </xf>
    <xf numFmtId="49" fontId="14" fillId="0" borderId="3" xfId="5" applyNumberFormat="1" applyFont="1" applyBorder="1" applyAlignment="1">
      <alignment vertical="center"/>
    </xf>
    <xf numFmtId="0" fontId="27" fillId="0" borderId="0" xfId="6" applyFont="1" applyAlignment="1">
      <alignment vertical="center"/>
    </xf>
    <xf numFmtId="0" fontId="28" fillId="0" borderId="0" xfId="6" applyFont="1" applyAlignment="1">
      <alignment vertical="center"/>
    </xf>
    <xf numFmtId="49" fontId="26" fillId="0" borderId="0" xfId="5" applyNumberFormat="1" applyFont="1" applyAlignment="1">
      <alignment vertical="center"/>
    </xf>
    <xf numFmtId="49" fontId="29" fillId="0" borderId="0" xfId="0" applyNumberFormat="1" applyFont="1" applyAlignment="1">
      <alignment vertical="center" wrapText="1"/>
    </xf>
    <xf numFmtId="176" fontId="30" fillId="0" borderId="0" xfId="4" applyNumberFormat="1" applyFont="1" applyAlignment="1">
      <alignment horizontal="left" vertical="center"/>
    </xf>
    <xf numFmtId="0" fontId="9" fillId="0" borderId="0" xfId="6" applyFont="1" applyAlignment="1">
      <alignment horizontal="left" vertical="center"/>
    </xf>
    <xf numFmtId="0" fontId="6" fillId="0" borderId="0" xfId="6" applyAlignment="1">
      <alignment vertical="center"/>
    </xf>
    <xf numFmtId="0" fontId="10" fillId="0" borderId="0" xfId="6" applyFont="1" applyAlignment="1">
      <alignment horizontal="left" vertical="center"/>
    </xf>
    <xf numFmtId="0" fontId="11" fillId="0" borderId="0" xfId="6" applyFont="1" applyAlignment="1">
      <alignment horizontal="left" vertical="center"/>
    </xf>
    <xf numFmtId="49" fontId="9" fillId="0" borderId="0" xfId="6" applyNumberFormat="1" applyFont="1" applyAlignment="1">
      <alignment horizontal="left" vertical="center"/>
    </xf>
    <xf numFmtId="0" fontId="9" fillId="0" borderId="0" xfId="6" applyFont="1" applyAlignment="1">
      <alignment vertical="center"/>
    </xf>
    <xf numFmtId="176" fontId="9" fillId="0" borderId="0" xfId="6" applyNumberFormat="1" applyFont="1" applyAlignment="1">
      <alignment horizontal="left" vertical="center"/>
    </xf>
    <xf numFmtId="49" fontId="3" fillId="0" borderId="3" xfId="5" applyNumberFormat="1" applyFont="1" applyBorder="1" applyAlignment="1">
      <alignment vertical="center"/>
    </xf>
    <xf numFmtId="49" fontId="3" fillId="0" borderId="3" xfId="5" applyNumberFormat="1" applyFont="1" applyBorder="1" applyAlignment="1">
      <alignment vertical="center" wrapText="1"/>
    </xf>
    <xf numFmtId="0" fontId="2" fillId="0" borderId="0" xfId="6" applyFont="1"/>
    <xf numFmtId="0" fontId="21" fillId="0" borderId="0" xfId="6" applyFont="1" applyAlignment="1">
      <alignment horizontal="left" vertical="center"/>
    </xf>
    <xf numFmtId="0" fontId="22" fillId="0" borderId="5" xfId="6" applyFont="1" applyBorder="1" applyAlignment="1">
      <alignment vertical="center"/>
    </xf>
    <xf numFmtId="0" fontId="2" fillId="0" borderId="5" xfId="6" applyFont="1" applyBorder="1"/>
    <xf numFmtId="49" fontId="2" fillId="0" borderId="5" xfId="6" applyNumberFormat="1" applyFont="1" applyBorder="1" applyAlignment="1">
      <alignment vertical="center"/>
    </xf>
    <xf numFmtId="0" fontId="2" fillId="0" borderId="5" xfId="6" applyFont="1" applyBorder="1" applyAlignment="1">
      <alignment horizontal="center" vertical="top"/>
    </xf>
    <xf numFmtId="0" fontId="16" fillId="0" borderId="5" xfId="6" applyFont="1" applyBorder="1" applyAlignment="1">
      <alignment horizontal="center" vertical="top"/>
    </xf>
    <xf numFmtId="0" fontId="11" fillId="0" borderId="0" xfId="6" applyFont="1" applyAlignment="1">
      <alignment vertical="center"/>
    </xf>
    <xf numFmtId="0" fontId="23" fillId="0" borderId="0" xfId="6" applyFont="1" applyAlignment="1">
      <alignment horizontal="left" vertical="center"/>
    </xf>
    <xf numFmtId="0" fontId="22" fillId="0" borderId="0" xfId="6" applyFont="1" applyAlignment="1">
      <alignment vertical="center"/>
    </xf>
    <xf numFmtId="49" fontId="2" fillId="0" borderId="0" xfId="6" applyNumberFormat="1" applyFont="1" applyAlignment="1">
      <alignment vertical="center"/>
    </xf>
    <xf numFmtId="0" fontId="2" fillId="0" borderId="0" xfId="6" applyFont="1" applyAlignment="1">
      <alignment horizontal="center" vertical="top"/>
    </xf>
    <xf numFmtId="176" fontId="7" fillId="3" borderId="0" xfId="4" applyNumberFormat="1" applyFont="1" applyFill="1" applyAlignment="1">
      <alignment horizontal="left" vertical="center" wrapText="1"/>
    </xf>
    <xf numFmtId="176" fontId="2" fillId="0" borderId="0" xfId="5" applyNumberFormat="1" applyFont="1" applyAlignment="1">
      <alignment vertical="center"/>
    </xf>
    <xf numFmtId="176" fontId="2" fillId="0" borderId="0" xfId="4" applyNumberFormat="1" applyFont="1"/>
    <xf numFmtId="0" fontId="2" fillId="0" borderId="0" xfId="0" applyFont="1">
      <alignment vertical="center"/>
    </xf>
    <xf numFmtId="0" fontId="2" fillId="2" borderId="0" xfId="5" applyFont="1" applyFill="1" applyAlignment="1">
      <alignment vertical="center"/>
    </xf>
    <xf numFmtId="176" fontId="6" fillId="0" borderId="0" xfId="6" applyNumberFormat="1" applyAlignment="1">
      <alignment vertical="center"/>
    </xf>
    <xf numFmtId="176" fontId="16" fillId="0" borderId="0" xfId="5" applyNumberFormat="1" applyFont="1" applyAlignment="1">
      <alignment vertical="center"/>
    </xf>
    <xf numFmtId="49" fontId="2" fillId="2" borderId="3" xfId="5" applyNumberFormat="1" applyFont="1" applyFill="1" applyBorder="1" applyAlignment="1">
      <alignment vertical="center"/>
    </xf>
    <xf numFmtId="49" fontId="2" fillId="5" borderId="0" xfId="5" applyNumberFormat="1" applyFont="1" applyFill="1" applyAlignment="1">
      <alignment vertical="center"/>
    </xf>
    <xf numFmtId="49" fontId="2" fillId="5" borderId="0" xfId="5" applyNumberFormat="1" applyFont="1" applyFill="1" applyAlignment="1">
      <alignment vertical="center" wrapText="1"/>
    </xf>
    <xf numFmtId="49" fontId="15" fillId="5" borderId="0" xfId="5" applyNumberFormat="1" applyFont="1" applyFill="1" applyAlignment="1">
      <alignment vertical="center"/>
    </xf>
    <xf numFmtId="49" fontId="3" fillId="2" borderId="3" xfId="5" applyNumberFormat="1" applyFont="1" applyFill="1" applyBorder="1" applyAlignment="1">
      <alignment vertical="center" wrapText="1"/>
    </xf>
    <xf numFmtId="49" fontId="3" fillId="0" borderId="0" xfId="5" applyNumberFormat="1" applyFont="1" applyAlignment="1">
      <alignment vertical="center"/>
    </xf>
    <xf numFmtId="0" fontId="34" fillId="0" borderId="0" xfId="0" applyFont="1">
      <alignment vertical="center"/>
    </xf>
    <xf numFmtId="0" fontId="0" fillId="0" borderId="1" xfId="0" applyBorder="1">
      <alignment vertical="center"/>
    </xf>
    <xf numFmtId="0" fontId="2" fillId="0" borderId="11" xfId="1" applyFont="1" applyBorder="1">
      <alignment vertical="center"/>
    </xf>
    <xf numFmtId="0" fontId="35" fillId="0" borderId="1" xfId="0" applyFont="1" applyBorder="1">
      <alignment vertical="center"/>
    </xf>
    <xf numFmtId="0" fontId="35" fillId="7" borderId="1" xfId="0" applyFont="1" applyFill="1" applyBorder="1">
      <alignment vertical="center"/>
    </xf>
    <xf numFmtId="0" fontId="35" fillId="6" borderId="1" xfId="0" applyFont="1" applyFill="1" applyBorder="1">
      <alignment vertical="center"/>
    </xf>
    <xf numFmtId="0" fontId="0" fillId="0" borderId="19" xfId="0" applyBorder="1">
      <alignment vertical="center"/>
    </xf>
    <xf numFmtId="0" fontId="0" fillId="0" borderId="18" xfId="0" applyBorder="1">
      <alignment vertical="center"/>
    </xf>
    <xf numFmtId="0" fontId="36" fillId="0" borderId="1" xfId="0" applyFont="1" applyBorder="1">
      <alignment vertical="center"/>
    </xf>
    <xf numFmtId="0" fontId="33" fillId="0" borderId="0" xfId="0" applyFont="1">
      <alignment vertical="center"/>
    </xf>
    <xf numFmtId="0" fontId="36" fillId="7" borderId="1" xfId="0" applyFont="1" applyFill="1" applyBorder="1">
      <alignment vertical="center"/>
    </xf>
    <xf numFmtId="0" fontId="36" fillId="6" borderId="1" xfId="0" applyFont="1" applyFill="1" applyBorder="1">
      <alignment vertical="center"/>
    </xf>
    <xf numFmtId="0" fontId="37" fillId="0" borderId="1" xfId="0" applyFont="1" applyBorder="1">
      <alignment vertical="center"/>
    </xf>
    <xf numFmtId="0" fontId="38" fillId="6" borderId="1" xfId="0" applyFont="1" applyFill="1" applyBorder="1">
      <alignment vertical="center"/>
    </xf>
    <xf numFmtId="0" fontId="39" fillId="0" borderId="0" xfId="0" applyFont="1">
      <alignment vertical="center"/>
    </xf>
    <xf numFmtId="0" fontId="0" fillId="0" borderId="11" xfId="0" applyBorder="1">
      <alignment vertical="center"/>
    </xf>
    <xf numFmtId="0" fontId="0" fillId="0" borderId="14" xfId="0" applyBorder="1">
      <alignment vertical="center"/>
    </xf>
    <xf numFmtId="0" fontId="2" fillId="0" borderId="10" xfId="1" applyFont="1" applyBorder="1">
      <alignment vertical="center"/>
    </xf>
    <xf numFmtId="0" fontId="36" fillId="2" borderId="1" xfId="0" applyFont="1" applyFill="1" applyBorder="1">
      <alignment vertical="center"/>
    </xf>
    <xf numFmtId="49" fontId="15" fillId="0" borderId="11" xfId="5" applyNumberFormat="1" applyFont="1" applyBorder="1" applyAlignment="1">
      <alignment vertical="center"/>
    </xf>
    <xf numFmtId="49" fontId="2" fillId="0" borderId="12" xfId="5" applyNumberFormat="1" applyFont="1" applyBorder="1" applyAlignment="1">
      <alignment vertical="center"/>
    </xf>
    <xf numFmtId="49" fontId="2" fillId="0" borderId="12" xfId="5" applyNumberFormat="1" applyFont="1" applyBorder="1" applyAlignment="1">
      <alignment vertical="center" wrapText="1"/>
    </xf>
    <xf numFmtId="49" fontId="15" fillId="0" borderId="12" xfId="5" applyNumberFormat="1" applyFont="1" applyBorder="1" applyAlignment="1">
      <alignment vertical="center"/>
    </xf>
    <xf numFmtId="49" fontId="2" fillId="0" borderId="13" xfId="5" applyNumberFormat="1" applyFont="1" applyBorder="1" applyAlignment="1">
      <alignment vertical="center"/>
    </xf>
    <xf numFmtId="49" fontId="15" fillId="0" borderId="15" xfId="5" applyNumberFormat="1" applyFont="1" applyBorder="1" applyAlignment="1">
      <alignment vertical="center"/>
    </xf>
    <xf numFmtId="49" fontId="2" fillId="0" borderId="16" xfId="5" applyNumberFormat="1" applyFont="1" applyBorder="1" applyAlignment="1">
      <alignment vertical="center"/>
    </xf>
    <xf numFmtId="49" fontId="2" fillId="0" borderId="16" xfId="5" applyNumberFormat="1" applyFont="1" applyBorder="1" applyAlignment="1">
      <alignment vertical="center" wrapText="1"/>
    </xf>
    <xf numFmtId="49" fontId="15" fillId="0" borderId="16" xfId="5" applyNumberFormat="1" applyFont="1" applyBorder="1" applyAlignment="1">
      <alignment vertical="center"/>
    </xf>
    <xf numFmtId="49" fontId="2" fillId="0" borderId="17" xfId="5" applyNumberFormat="1" applyFont="1" applyBorder="1" applyAlignment="1">
      <alignment vertical="center"/>
    </xf>
    <xf numFmtId="49" fontId="3" fillId="0" borderId="0" xfId="0" applyNumberFormat="1" applyFont="1" applyAlignment="1">
      <alignment vertical="center" wrapText="1"/>
    </xf>
    <xf numFmtId="49" fontId="26" fillId="2" borderId="0" xfId="5" applyNumberFormat="1" applyFont="1" applyFill="1" applyAlignment="1">
      <alignment vertical="center"/>
    </xf>
    <xf numFmtId="49" fontId="26" fillId="2" borderId="3" xfId="5" applyNumberFormat="1" applyFont="1" applyFill="1" applyBorder="1" applyAlignment="1">
      <alignment vertical="center" wrapText="1"/>
    </xf>
    <xf numFmtId="49" fontId="42" fillId="2" borderId="0" xfId="5" applyNumberFormat="1" applyFont="1" applyFill="1" applyAlignment="1">
      <alignment vertical="center"/>
    </xf>
    <xf numFmtId="49" fontId="43" fillId="0" borderId="0" xfId="5" applyNumberFormat="1" applyFont="1" applyAlignment="1">
      <alignment vertical="center"/>
    </xf>
    <xf numFmtId="49" fontId="2" fillId="8" borderId="3" xfId="5" applyNumberFormat="1" applyFont="1" applyFill="1" applyBorder="1" applyAlignment="1">
      <alignment vertical="center"/>
    </xf>
    <xf numFmtId="0" fontId="41" fillId="0" borderId="5" xfId="6" applyFont="1" applyBorder="1" applyAlignment="1">
      <alignment horizontal="center" vertical="top"/>
    </xf>
    <xf numFmtId="0" fontId="9" fillId="0" borderId="0" xfId="0" applyFont="1" applyAlignment="1">
      <alignment horizontal="left" vertical="center"/>
    </xf>
    <xf numFmtId="176" fontId="9" fillId="0" borderId="0" xfId="0" applyNumberFormat="1" applyFont="1" applyAlignment="1">
      <alignment horizontal="left" vertical="center"/>
    </xf>
    <xf numFmtId="49" fontId="44" fillId="0" borderId="0" xfId="5" applyNumberFormat="1" applyFont="1" applyAlignment="1">
      <alignment vertical="center"/>
    </xf>
    <xf numFmtId="49" fontId="26" fillId="0" borderId="3" xfId="5" applyNumberFormat="1" applyFont="1" applyBorder="1" applyAlignment="1">
      <alignment vertical="center"/>
    </xf>
    <xf numFmtId="49" fontId="19" fillId="0" borderId="0" xfId="5" applyNumberFormat="1" applyFont="1" applyAlignment="1">
      <alignment vertical="center"/>
    </xf>
    <xf numFmtId="0" fontId="19" fillId="0" borderId="0" xfId="5" applyFont="1" applyAlignment="1">
      <alignment horizontal="left" vertical="center"/>
    </xf>
    <xf numFmtId="49" fontId="19" fillId="0" borderId="0" xfId="5" applyNumberFormat="1" applyFont="1" applyAlignment="1">
      <alignment vertical="center" wrapText="1"/>
    </xf>
    <xf numFmtId="49" fontId="19" fillId="0" borderId="0" xfId="5" applyNumberFormat="1" applyFont="1" applyAlignment="1">
      <alignment vertical="center" shrinkToFit="1"/>
    </xf>
    <xf numFmtId="49" fontId="3" fillId="0" borderId="0" xfId="5" applyNumberFormat="1" applyFont="1" applyAlignment="1">
      <alignment vertical="center" wrapText="1"/>
    </xf>
    <xf numFmtId="49" fontId="14" fillId="0" borderId="4" xfId="5" applyNumberFormat="1" applyFont="1" applyBorder="1" applyAlignment="1">
      <alignment vertical="center"/>
    </xf>
    <xf numFmtId="176" fontId="2" fillId="9" borderId="0" xfId="5" applyNumberFormat="1" applyFont="1" applyFill="1" applyAlignment="1">
      <alignment vertical="center"/>
    </xf>
    <xf numFmtId="0" fontId="2" fillId="9" borderId="0" xfId="5" applyFont="1" applyFill="1" applyAlignment="1">
      <alignment vertical="center"/>
    </xf>
    <xf numFmtId="49" fontId="13" fillId="9" borderId="0" xfId="5" applyNumberFormat="1" applyFont="1" applyFill="1" applyAlignment="1">
      <alignment vertical="center"/>
    </xf>
    <xf numFmtId="49" fontId="14" fillId="9" borderId="0" xfId="5" applyNumberFormat="1" applyFont="1" applyFill="1" applyAlignment="1">
      <alignment vertical="center"/>
    </xf>
    <xf numFmtId="49" fontId="15" fillId="9" borderId="0" xfId="5" applyNumberFormat="1" applyFont="1" applyFill="1" applyAlignment="1">
      <alignment vertical="center"/>
    </xf>
    <xf numFmtId="49" fontId="2" fillId="9" borderId="0" xfId="5" applyNumberFormat="1" applyFont="1" applyFill="1" applyAlignment="1">
      <alignment vertical="center"/>
    </xf>
    <xf numFmtId="49" fontId="2" fillId="9" borderId="0" xfId="5" applyNumberFormat="1" applyFont="1" applyFill="1" applyAlignment="1">
      <alignment vertical="center" wrapText="1"/>
    </xf>
    <xf numFmtId="49" fontId="16" fillId="9" borderId="0" xfId="5" applyNumberFormat="1" applyFont="1" applyFill="1" applyAlignment="1">
      <alignment vertical="center"/>
    </xf>
    <xf numFmtId="0" fontId="45" fillId="0" borderId="0" xfId="0" applyFont="1">
      <alignment vertical="center"/>
    </xf>
    <xf numFmtId="0" fontId="2" fillId="7" borderId="10" xfId="1" applyFont="1" applyFill="1" applyBorder="1">
      <alignment vertical="center"/>
    </xf>
    <xf numFmtId="0" fontId="37" fillId="7" borderId="1" xfId="0" applyFont="1" applyFill="1" applyBorder="1">
      <alignment vertical="center"/>
    </xf>
    <xf numFmtId="0" fontId="37" fillId="2" borderId="1" xfId="0" applyFont="1" applyFill="1" applyBorder="1">
      <alignment vertical="center"/>
    </xf>
    <xf numFmtId="0" fontId="2" fillId="0" borderId="1" xfId="1" applyFont="1" applyBorder="1">
      <alignment vertical="center"/>
    </xf>
    <xf numFmtId="0" fontId="67" fillId="0" borderId="0" xfId="0" applyFont="1">
      <alignment vertical="center"/>
    </xf>
    <xf numFmtId="9" fontId="0" fillId="0" borderId="1" xfId="0" applyNumberFormat="1" applyBorder="1">
      <alignment vertical="center"/>
    </xf>
    <xf numFmtId="49" fontId="2" fillId="0" borderId="1" xfId="5" applyNumberFormat="1" applyFont="1" applyBorder="1" applyAlignment="1">
      <alignment vertical="center"/>
    </xf>
    <xf numFmtId="49" fontId="2" fillId="0" borderId="1" xfId="5" applyNumberFormat="1" applyFont="1" applyBorder="1" applyAlignment="1">
      <alignment vertical="center" wrapText="1"/>
    </xf>
    <xf numFmtId="49" fontId="29" fillId="0" borderId="1" xfId="0" applyNumberFormat="1" applyFont="1" applyBorder="1" applyAlignment="1">
      <alignment vertical="center" wrapText="1"/>
    </xf>
    <xf numFmtId="49" fontId="19" fillId="4" borderId="0" xfId="5" applyNumberFormat="1" applyFont="1" applyFill="1" applyAlignment="1">
      <alignment vertical="center" wrapText="1"/>
    </xf>
    <xf numFmtId="0" fontId="0" fillId="0" borderId="0" xfId="0">
      <alignment vertical="center"/>
    </xf>
  </cellXfs>
  <cellStyles count="92">
    <cellStyle name="(0)" xfId="28" xr:uid="{42761F0C-CCD0-4D8B-A5BC-6798770216B1}"/>
    <cellStyle name="＜カード0呈示＞" xfId="29" xr:uid="{979720D7-5578-4CB9-9D43-C3F96B0716E3}"/>
    <cellStyle name="0%表示" xfId="30" xr:uid="{99F87005-3626-4C5C-9299-3B7B36FBDD21}"/>
    <cellStyle name="0)" xfId="31" xr:uid="{F6DFC22B-D6D1-43EA-A116-F0E3C5EC7068}"/>
    <cellStyle name="0.0%表示" xfId="32" xr:uid="{67D28EDA-8D38-4312-B279-203BDB5A5229}"/>
    <cellStyle name="0.0表示" xfId="33" xr:uid="{47A88045-E2FC-40BD-A990-A3D9B5005764}"/>
    <cellStyle name="C" xfId="34" xr:uid="{966FFEFC-F999-4788-BFEE-99D98EA1BB0F}"/>
    <cellStyle name="CF" xfId="35" xr:uid="{AC86AD90-A09C-49DF-91BE-F44A73C4D40A}"/>
    <cellStyle name="CFT" xfId="36" xr:uid="{26AA8372-BF2E-4643-9A87-82E90FC5AC72}"/>
    <cellStyle name="CFT0" xfId="37" xr:uid="{2EF165F4-DCF0-476F-BEF5-EF0548C2738B}"/>
    <cellStyle name="CFT0(11ﾎﾟ)" xfId="38" xr:uid="{984E9383-B96A-49FA-BDF5-43DF1BCE9917}"/>
    <cellStyle name="CFT0（11ﾎﾟ）" xfId="39" xr:uid="{58D91BB1-5D08-4B87-95BF-6BCEA3F284D3}"/>
    <cellStyle name="F0.(10ﾎﾟ）" xfId="40" xr:uid="{E0F821B5-A9A7-4399-92ED-02075696EB57}"/>
    <cellStyle name="F0.(9ﾎﾟ）" xfId="41" xr:uid="{AF6E7747-EF47-48C1-8474-CA4E1A4EBB4D}"/>
    <cellStyle name="MSPｺﾞｼｯｸ10" xfId="42" xr:uid="{4773FE0E-64AF-4B63-9435-243212CDDEF5}"/>
    <cellStyle name="MSPｺﾞｼｯｸ12" xfId="43" xr:uid="{A713DDD4-7E54-4089-925E-6847AA0CF8C5}"/>
    <cellStyle name="MSPｺﾞｼｯｸ8" xfId="44" xr:uid="{0208AEC7-6291-4D00-9476-F01132B0C98B}"/>
    <cellStyle name="MSPｺﾞｼｯｸ9" xfId="45" xr:uid="{ACBB6DE9-FA00-4A4F-98EA-3E8446011AB5}"/>
    <cellStyle name="MSP明朝10" xfId="46" xr:uid="{AB774040-8E0D-4A9E-9EBD-7D9F7801A795}"/>
    <cellStyle name="MSP明朝12" xfId="47" xr:uid="{E3328899-1960-48A5-B69A-2B4D3B9D5A55}"/>
    <cellStyle name="MSP明朝8" xfId="48" xr:uid="{0521ECE8-E55E-4F40-AC1D-C0FA5CDDFBB7}"/>
    <cellStyle name="MSP明朝9" xfId="49" xr:uid="{2843D399-40E6-4768-9145-228048480938}"/>
    <cellStyle name="Q0." xfId="50" xr:uid="{5F670C54-E2BC-4FEB-A793-7A6A2B7B809E}"/>
    <cellStyle name="Q0.(10ﾎﾟ）" xfId="51" xr:uid="{510560C3-4425-4C74-9C26-02C00CAE11EA}"/>
    <cellStyle name="Q0.(9ﾎﾟ）" xfId="52" xr:uid="{FFEF075E-F3C6-4979-8061-A4A517E4E7C2}"/>
    <cellStyle name="Q0-0.(10ﾎﾟ）" xfId="53" xr:uid="{520F30A5-D116-478B-ADB6-287574588668}"/>
    <cellStyle name="Q0-0.(9ﾎﾟ）" xfId="54" xr:uid="{9BD4F998-CF06-47A2-8765-CCA96A3B6CBF}"/>
    <cellStyle name="ｶﾃｺﾞﾘｰ 10ﾎﾟ" xfId="55" xr:uid="{59B5321B-FB95-41A1-93FB-F49E37DB53DF}"/>
    <cellStyle name="ｶﾃｺﾞﾘｰ 9ﾎﾟ" xfId="56" xr:uid="{1CE2079E-03FC-4270-8B50-47F4FED66CED}"/>
    <cellStyle name="ｶﾗﾑ8M[0]" xfId="57" xr:uid="{40F0A11F-551C-4589-BADF-F5BF5E440DF7}"/>
    <cellStyle name="ｶﾗﾑ8S(0)" xfId="58" xr:uid="{345D6411-B7B7-48BC-AEC4-26D270A7AAD8}"/>
    <cellStyle name="ｶﾗﾑM[0]" xfId="59" xr:uid="{96130F60-1113-4543-B0A0-CCA983579D66}"/>
    <cellStyle name="カラムMA" xfId="60" xr:uid="{BB472986-20C5-4E97-8BC2-5484A8B0E290}"/>
    <cellStyle name="ｶﾗﾑS(0)" xfId="61" xr:uid="{72A983E1-B8C0-4DF1-B385-F65CA1323C5C}"/>
    <cellStyle name="カラムSA" xfId="62" xr:uid="{32CABAE0-EE54-42AB-8592-0ACC0069325B}"/>
    <cellStyle name="ｺﾞｼｯｸ10" xfId="63" xr:uid="{EE82AC4A-3BC8-4083-A8A8-B898EFE06FE8}"/>
    <cellStyle name="ｺﾞｼｯｸ8" xfId="64" xr:uid="{2233F9CC-5215-4ED8-AD1A-C69C15F3BDEC}"/>
    <cellStyle name="ｺﾞｼｯｸ9" xfId="65" xr:uid="{062D28E1-4DEE-4D29-87E7-B06567CA05FA}"/>
    <cellStyle name="ハイパーリンク 2" xfId="16" xr:uid="{4F2A1FE8-DA8C-4250-8DA8-C94C8CB020A3}"/>
    <cellStyle name="ハイパーリンク 2 2" xfId="66" xr:uid="{2018B6D6-A028-45F6-BFA4-FC996869389B}"/>
    <cellStyle name="桁区切り 2" xfId="3" xr:uid="{31626E5B-EDEF-4105-BECD-28D76BBF784C}"/>
    <cellStyle name="細明朝10" xfId="67" xr:uid="{E348E8E3-443D-4094-8984-601DD6EA6854}"/>
    <cellStyle name="細明朝9" xfId="68" xr:uid="{81FE7D3D-24EC-4CAE-8CE3-BD265D7D8CE0}"/>
    <cellStyle name="通貨 2" xfId="90" xr:uid="{3A44C6E1-ECFA-4438-9546-45D915AF94C5}"/>
    <cellStyle name="標準" xfId="0" builtinId="0"/>
    <cellStyle name="標準 10" xfId="89" xr:uid="{1C59070C-68FF-4557-B3BF-E517AE6E63BE}"/>
    <cellStyle name="標準 11" xfId="88" xr:uid="{54F7E383-A376-47D0-B8A2-B2CECAC62FF0}"/>
    <cellStyle name="標準 18" xfId="2" xr:uid="{69A59E4C-4C96-4408-B04B-87ADBCCA2824}"/>
    <cellStyle name="標準 2" xfId="4" xr:uid="{235AF1D7-F055-46B0-A2AA-5B320AF07E02}"/>
    <cellStyle name="標準 2 2" xfId="5" xr:uid="{085DAAF1-F8C8-44DC-BB41-A66A0728C56B}"/>
    <cellStyle name="標準 2 2 2" xfId="9" xr:uid="{BBAD0FCF-7C3A-40C8-BBDE-2F3DEFE1BC98}"/>
    <cellStyle name="標準 2 2 2 2" xfId="18" xr:uid="{77858B81-AC58-4CD5-A6F5-604EB17896AB}"/>
    <cellStyle name="標準 2 2 2 3" xfId="22" xr:uid="{1DCCE084-F717-4C01-8F89-D06AB85C1596}"/>
    <cellStyle name="標準 2 2 2 4" xfId="15" xr:uid="{BD8ACBEF-07BF-4082-95C2-A10B6B8362C5}"/>
    <cellStyle name="標準 2 3" xfId="10" xr:uid="{922D2837-1F70-4526-BE58-75C9EFC96938}"/>
    <cellStyle name="標準 2 3 2" xfId="7" xr:uid="{D1664C0A-2AD5-4980-8245-2C0CD846313E}"/>
    <cellStyle name="標準 2 3 3" xfId="23" xr:uid="{D35ADA9C-6945-4337-9AFB-0D802320C390}"/>
    <cellStyle name="標準 2 4" xfId="19" xr:uid="{EC691259-6752-4353-8060-24B9EEE81826}"/>
    <cellStyle name="標準 2 4 2" xfId="87" xr:uid="{9A36B5C3-5AF8-41AF-BD2B-7A2EA81C56CB}"/>
    <cellStyle name="標準 2 4 3" xfId="91" xr:uid="{B3854408-DA94-492F-A3FA-7A4600990408}"/>
    <cellStyle name="標準 2_131016車用ミストタイプ芳香消臭剤HUT_ＳＣ票案（坂本追記）" xfId="82" xr:uid="{B7922A34-10B4-481C-90DE-36459F45DCB4}"/>
    <cellStyle name="標準 3" xfId="6" xr:uid="{E770A2A9-75D0-4463-BCBB-620800C7D712}"/>
    <cellStyle name="標準 3 2" xfId="12" xr:uid="{15262593-6503-4BDE-979C-59E0E65570A3}"/>
    <cellStyle name="標準 3 2 2" xfId="21" xr:uid="{A7F0AE88-2498-4760-81D1-78118CB530C8}"/>
    <cellStyle name="標準 3 2 3 3" xfId="25" xr:uid="{07301180-EB3B-4EC2-AC32-DDE0FE68F896}"/>
    <cellStyle name="標準 3 3" xfId="11" xr:uid="{02975A71-95C0-4631-8FBB-ACF48666DFF6}"/>
    <cellStyle name="標準 3 3 2" xfId="85" xr:uid="{5135CE7A-2C69-434D-9BA7-A63294609939}"/>
    <cellStyle name="標準 3 4" xfId="8" xr:uid="{3F3B21A5-B28E-4598-8A3C-D3AF38361873}"/>
    <cellStyle name="標準 3 5" xfId="20" xr:uid="{4FAB79FE-FA9D-4B74-8091-220F803FE19D}"/>
    <cellStyle name="標準 3 6" xfId="69" xr:uid="{D0FE5F5B-798D-49B9-9C3F-88541BC838CD}"/>
    <cellStyle name="標準 3_【小林製薬　追記】消臭元｢炭の香り｣HUT_企画書改訂20140715" xfId="83" xr:uid="{302E337C-172F-43D7-BF05-A517CD86CCB4}"/>
    <cellStyle name="標準 4" xfId="1" xr:uid="{4F2C0B96-9722-4656-A5C0-B95552200574}"/>
    <cellStyle name="標準 4 2" xfId="24" xr:uid="{C33DDF90-18E3-4EFA-87F8-EF70D32E4F52}"/>
    <cellStyle name="標準 5" xfId="17" xr:uid="{7C9F58E5-867C-4E6F-88E8-FF475A3A7AD7}"/>
    <cellStyle name="標準 5 2" xfId="27" xr:uid="{0429476F-3865-4676-B68F-911D92381E44}"/>
    <cellStyle name="標準 5 3" xfId="81" xr:uid="{02D1D283-AE86-43EF-A692-697D39E266EE}"/>
    <cellStyle name="標準 6" xfId="26" xr:uid="{F595EF37-A5F9-4231-93CD-8217DA6F5775}"/>
    <cellStyle name="標準 6 2" xfId="13" xr:uid="{BFF3FBB4-4317-45D5-800B-E72588D78FB6}"/>
    <cellStyle name="標準 6 3" xfId="70" xr:uid="{573D609D-4DE0-4BA5-AF70-4049E556C3D0}"/>
    <cellStyle name="標準 7" xfId="71" xr:uid="{2D858462-196D-4E81-891A-D7C1FE7546F9}"/>
    <cellStyle name="標準 8" xfId="84" xr:uid="{1E78B4E6-0F55-414C-BA44-5B5D22B7333F}"/>
    <cellStyle name="標準 9" xfId="14" xr:uid="{55B259A9-1DD5-412C-9D51-61509088A992}"/>
    <cellStyle name="標準 9 2" xfId="86" xr:uid="{AFDEEC8B-2015-4793-8EC1-68F2CD6C499C}"/>
    <cellStyle name="標準H" xfId="72" xr:uid="{7EAA1259-C3B4-4667-9DEB-B43819F85255}"/>
    <cellStyle name="標準君" xfId="73" xr:uid="{760402DB-3C9F-4D73-A95D-D9FD18725238}"/>
    <cellStyle name="標準細明朝10" xfId="74" xr:uid="{DF3B5D00-34B4-4180-A94E-2057019E23E1}"/>
    <cellStyle name="問0.(10ﾎﾟ）" xfId="75" xr:uid="{93ED7FE9-65DA-4B9D-8C0D-0DBF99C7C4F3}"/>
    <cellStyle name="問0.(9ﾎﾟ）" xfId="76" xr:uid="{0DCDCE03-B526-499C-8867-12B9449A470E}"/>
    <cellStyle name="問0.（9ポ）" xfId="77" xr:uid="{430CAA70-A076-4C66-92EA-1492F378B445}"/>
    <cellStyle name="問0-0." xfId="78" xr:uid="{942F5246-93E6-4609-AFF2-5ABD713876CE}"/>
    <cellStyle name="問0-0.(10ﾎﾟ）" xfId="79" xr:uid="{DC1EC3C4-BF33-4BC5-8F2A-A1DABAEFBF83}"/>
    <cellStyle name="問0-0.(9ﾎﾟ）" xfId="80" xr:uid="{4CFCA79F-CDF5-492C-B501-120AADF13049}"/>
  </cellStyles>
  <dxfs count="17">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s>
</file>

<file path=xl/drawings/drawing1.xml><?xml version="1.0" encoding="utf-8"?>
<xdr:wsDr xmlns:xdr="http://schemas.openxmlformats.org/drawingml/2006/spreadsheetDrawing" xmlns:a="http://schemas.openxmlformats.org/drawingml/2006/main">
  <xdr:twoCellAnchor>
    <xdr:from>
      <xdr:col>2</xdr:col>
      <xdr:colOff>0</xdr:colOff>
      <xdr:row>3</xdr:row>
      <xdr:rowOff>0</xdr:rowOff>
    </xdr:from>
    <xdr:to>
      <xdr:col>13</xdr:col>
      <xdr:colOff>0</xdr:colOff>
      <xdr:row>5</xdr:row>
      <xdr:rowOff>76200</xdr:rowOff>
    </xdr:to>
    <xdr:sp macro="" textlink="">
      <xdr:nvSpPr>
        <xdr:cNvPr id="2" name="Invest_Title">
          <a:extLst>
            <a:ext uri="{FF2B5EF4-FFF2-40B4-BE49-F238E27FC236}">
              <a16:creationId xmlns:a16="http://schemas.microsoft.com/office/drawing/2014/main" id="{AFD39E7E-AC58-4B58-97D5-5F47CA5A4AFC}"/>
            </a:ext>
          </a:extLst>
        </xdr:cNvPr>
        <xdr:cNvSpPr>
          <a:spLocks noChangeArrowheads="1"/>
        </xdr:cNvSpPr>
      </xdr:nvSpPr>
      <xdr:spPr bwMode="auto">
        <a:xfrm>
          <a:off x="285750" y="1095375"/>
          <a:ext cx="6867525" cy="438150"/>
        </a:xfrm>
        <a:prstGeom prst="rect">
          <a:avLst/>
        </a:prstGeom>
        <a:solidFill>
          <a:srgbClr val="FFFFFF"/>
        </a:solidFill>
        <a:ln w="19050" algn="ctr">
          <a:solidFill>
            <a:srgbClr val="808080"/>
          </a:solidFill>
          <a:miter lim="800000"/>
          <a:headEnd/>
          <a:tailEnd/>
        </a:ln>
        <a:effectLst/>
      </xdr:spPr>
      <xdr:txBody>
        <a:bodyPr anchor="ctr"/>
        <a:lstStyle/>
        <a:p>
          <a:r>
            <a:rPr lang="ja-JP" altLang="en-US" sz="1000">
              <a:latin typeface="Meiryo UI" panose="020B0604030504040204" pitchFamily="50" charset="-128"/>
              <a:ea typeface="Meiryo UI" panose="020B0604030504040204" pitchFamily="50" charset="-128"/>
              <a:cs typeface="Meiryo UI" panose="020B0604030504040204" pitchFamily="50" charset="-128"/>
            </a:rPr>
            <a:t>商品に関するアンケート</a:t>
          </a:r>
        </a:p>
      </xdr:txBody>
    </xdr:sp>
    <xdr:clientData/>
  </xdr:twoCellAnchor>
  <xdr:twoCellAnchor>
    <xdr:from>
      <xdr:col>12</xdr:col>
      <xdr:colOff>70338</xdr:colOff>
      <xdr:row>63</xdr:row>
      <xdr:rowOff>7621</xdr:rowOff>
    </xdr:from>
    <xdr:to>
      <xdr:col>20</xdr:col>
      <xdr:colOff>3517</xdr:colOff>
      <xdr:row>71</xdr:row>
      <xdr:rowOff>1319</xdr:rowOff>
    </xdr:to>
    <xdr:sp macro="" textlink="">
      <xdr:nvSpPr>
        <xdr:cNvPr id="3" name="テキスト ボックス 2">
          <a:extLst>
            <a:ext uri="{FF2B5EF4-FFF2-40B4-BE49-F238E27FC236}">
              <a16:creationId xmlns:a16="http://schemas.microsoft.com/office/drawing/2014/main" id="{9A1F5CE6-3138-47FE-B96A-662B3A408FB2}"/>
            </a:ext>
          </a:extLst>
        </xdr:cNvPr>
        <xdr:cNvSpPr txBox="1"/>
      </xdr:nvSpPr>
      <xdr:spPr>
        <a:xfrm>
          <a:off x="7209692" y="12703713"/>
          <a:ext cx="4071425" cy="1494252"/>
        </a:xfrm>
        <a:prstGeom prst="rect">
          <a:avLst/>
        </a:prstGeom>
        <a:solidFill>
          <a:srgbClr val="FF00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b="1"/>
            <a:t>FA</a:t>
          </a:r>
          <a:r>
            <a:rPr kumimoji="1" lang="ja-JP" altLang="en-US" sz="1600" b="1"/>
            <a:t>コーディング</a:t>
          </a:r>
          <a:endParaRPr kumimoji="1" lang="en-US" altLang="ja-JP" sz="1600" b="1"/>
        </a:p>
        <a:p>
          <a:r>
            <a:rPr kumimoji="1" lang="en-US" altLang="ja-JP" sz="1600" b="1"/>
            <a:t>3000s</a:t>
          </a:r>
          <a:r>
            <a:rPr kumimoji="1" lang="ja-JP" altLang="en-US" sz="1600" b="1"/>
            <a:t>回収</a:t>
          </a:r>
          <a:endParaRPr kumimoji="1" lang="en-US" altLang="ja-JP" sz="1600" b="1"/>
        </a:p>
        <a:p>
          <a:r>
            <a:rPr kumimoji="1" lang="ja-JP" altLang="en-US" sz="1600" b="1"/>
            <a:t>⇒コーディングの依頼も検討しています。</a:t>
          </a:r>
          <a:endParaRPr kumimoji="1" lang="en-US" altLang="ja-JP" sz="1600" b="1"/>
        </a:p>
        <a:p>
          <a:endParaRPr kumimoji="1" lang="ja-JP" altLang="en-US" sz="1600" b="1"/>
        </a:p>
      </xdr:txBody>
    </xdr:sp>
    <xdr:clientData/>
  </xdr:twoCellAnchor>
  <xdr:twoCellAnchor>
    <xdr:from>
      <xdr:col>7</xdr:col>
      <xdr:colOff>274320</xdr:colOff>
      <xdr:row>115</xdr:row>
      <xdr:rowOff>62865</xdr:rowOff>
    </xdr:from>
    <xdr:to>
      <xdr:col>8</xdr:col>
      <xdr:colOff>4088130</xdr:colOff>
      <xdr:row>129</xdr:row>
      <xdr:rowOff>91440</xdr:rowOff>
    </xdr:to>
    <xdr:sp macro="" textlink="">
      <xdr:nvSpPr>
        <xdr:cNvPr id="5" name="テキスト ボックス 4">
          <a:extLst>
            <a:ext uri="{FF2B5EF4-FFF2-40B4-BE49-F238E27FC236}">
              <a16:creationId xmlns:a16="http://schemas.microsoft.com/office/drawing/2014/main" id="{ABD83F26-1385-4E82-A58A-BBD78374AD03}"/>
            </a:ext>
          </a:extLst>
        </xdr:cNvPr>
        <xdr:cNvSpPr txBox="1"/>
      </xdr:nvSpPr>
      <xdr:spPr>
        <a:xfrm>
          <a:off x="1645920" y="23181945"/>
          <a:ext cx="4095750" cy="23831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S5</a:t>
          </a:r>
          <a:r>
            <a:rPr kumimoji="1" lang="ja-JP" altLang="en-US" sz="1100"/>
            <a:t>の選択肢に合わせる</a:t>
          </a:r>
          <a:endParaRPr kumimoji="1" lang="en-US" altLang="ja-JP" sz="1100"/>
        </a:p>
        <a:p>
          <a:r>
            <a:rPr kumimoji="1" lang="ja-JP" altLang="ja-JP" sz="1100">
              <a:solidFill>
                <a:schemeClr val="dk1"/>
              </a:solidFill>
              <a:effectLst/>
              <a:latin typeface="+mn-lt"/>
              <a:ea typeface="+mn-ea"/>
              <a:cs typeface="+mn-cs"/>
            </a:rPr>
            <a:t>（ランダマイズ）なども同条件で実施</a:t>
          </a:r>
          <a:endParaRPr kumimoji="1" lang="ja-JP" altLang="en-US" sz="1100"/>
        </a:p>
      </xdr:txBody>
    </xdr:sp>
    <xdr:clientData/>
  </xdr:twoCellAnchor>
  <xdr:twoCellAnchor>
    <xdr:from>
      <xdr:col>8</xdr:col>
      <xdr:colOff>38100</xdr:colOff>
      <xdr:row>186</xdr:row>
      <xdr:rowOff>0</xdr:rowOff>
    </xdr:from>
    <xdr:to>
      <xdr:col>8</xdr:col>
      <xdr:colOff>4133850</xdr:colOff>
      <xdr:row>202</xdr:row>
      <xdr:rowOff>26670</xdr:rowOff>
    </xdr:to>
    <xdr:sp macro="" textlink="">
      <xdr:nvSpPr>
        <xdr:cNvPr id="7" name="テキスト ボックス 6">
          <a:extLst>
            <a:ext uri="{FF2B5EF4-FFF2-40B4-BE49-F238E27FC236}">
              <a16:creationId xmlns:a16="http://schemas.microsoft.com/office/drawing/2014/main" id="{09F2C6C3-12BB-49E9-89AC-C15C29ED57F1}"/>
            </a:ext>
          </a:extLst>
        </xdr:cNvPr>
        <xdr:cNvSpPr txBox="1"/>
      </xdr:nvSpPr>
      <xdr:spPr>
        <a:xfrm>
          <a:off x="1714500" y="36166425"/>
          <a:ext cx="4091940" cy="27584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S5</a:t>
          </a:r>
          <a:r>
            <a:rPr kumimoji="1" lang="ja-JP" altLang="en-US" sz="1100"/>
            <a:t>の選択肢に合わせる</a:t>
          </a:r>
          <a:endParaRPr kumimoji="1" lang="en-US" altLang="ja-JP" sz="1100"/>
        </a:p>
        <a:p>
          <a:r>
            <a:rPr kumimoji="1" lang="ja-JP" altLang="ja-JP" sz="1100">
              <a:solidFill>
                <a:schemeClr val="dk1"/>
              </a:solidFill>
              <a:effectLst/>
              <a:latin typeface="+mn-lt"/>
              <a:ea typeface="+mn-ea"/>
              <a:cs typeface="+mn-cs"/>
            </a:rPr>
            <a:t>（ランダマイズ）なども同条件で実施</a:t>
          </a:r>
          <a:endParaRPr kumimoji="1" lang="ja-JP" altLang="en-US" sz="1100"/>
        </a:p>
      </xdr:txBody>
    </xdr:sp>
    <xdr:clientData/>
  </xdr:twoCellAnchor>
  <xdr:twoCellAnchor>
    <xdr:from>
      <xdr:col>8</xdr:col>
      <xdr:colOff>22860</xdr:colOff>
      <xdr:row>140</xdr:row>
      <xdr:rowOff>175260</xdr:rowOff>
    </xdr:from>
    <xdr:to>
      <xdr:col>8</xdr:col>
      <xdr:colOff>4118610</xdr:colOff>
      <xdr:row>157</xdr:row>
      <xdr:rowOff>0</xdr:rowOff>
    </xdr:to>
    <xdr:sp macro="" textlink="">
      <xdr:nvSpPr>
        <xdr:cNvPr id="8" name="テキスト ボックス 7">
          <a:extLst>
            <a:ext uri="{FF2B5EF4-FFF2-40B4-BE49-F238E27FC236}">
              <a16:creationId xmlns:a16="http://schemas.microsoft.com/office/drawing/2014/main" id="{8C8AACD9-7E55-45B4-8A8C-FA91977265E8}"/>
            </a:ext>
          </a:extLst>
        </xdr:cNvPr>
        <xdr:cNvSpPr txBox="1"/>
      </xdr:nvSpPr>
      <xdr:spPr>
        <a:xfrm>
          <a:off x="1695450" y="27822525"/>
          <a:ext cx="4101465" cy="2600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S5</a:t>
          </a:r>
          <a:r>
            <a:rPr kumimoji="1" lang="ja-JP" altLang="en-US" sz="1100"/>
            <a:t>の選択肢に合わせる</a:t>
          </a:r>
          <a:endParaRPr kumimoji="1" lang="en-US" altLang="ja-JP" sz="1100"/>
        </a:p>
        <a:p>
          <a:r>
            <a:rPr kumimoji="1" lang="ja-JP" altLang="ja-JP" sz="1100">
              <a:solidFill>
                <a:schemeClr val="dk1"/>
              </a:solidFill>
              <a:effectLst/>
              <a:latin typeface="+mn-lt"/>
              <a:ea typeface="+mn-ea"/>
              <a:cs typeface="+mn-cs"/>
            </a:rPr>
            <a:t>（ランダマイズ）なども同条件で実施</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12</xdr:col>
      <xdr:colOff>0</xdr:colOff>
      <xdr:row>1</xdr:row>
      <xdr:rowOff>76200</xdr:rowOff>
    </xdr:to>
    <xdr:sp macro="" textlink="">
      <xdr:nvSpPr>
        <xdr:cNvPr id="2" name="Invest_Title">
          <a:extLst>
            <a:ext uri="{FF2B5EF4-FFF2-40B4-BE49-F238E27FC236}">
              <a16:creationId xmlns:a16="http://schemas.microsoft.com/office/drawing/2014/main" id="{A610F75D-3490-424A-847B-158A3F4414E1}"/>
            </a:ext>
          </a:extLst>
        </xdr:cNvPr>
        <xdr:cNvSpPr>
          <a:spLocks noChangeArrowheads="1"/>
        </xdr:cNvSpPr>
      </xdr:nvSpPr>
      <xdr:spPr bwMode="auto">
        <a:xfrm>
          <a:off x="847725" y="0"/>
          <a:ext cx="8820150" cy="238125"/>
        </a:xfrm>
        <a:prstGeom prst="rect">
          <a:avLst/>
        </a:prstGeom>
        <a:solidFill>
          <a:srgbClr val="FFFFFF"/>
        </a:solidFill>
        <a:ln w="19050" algn="ctr">
          <a:solidFill>
            <a:srgbClr val="808080"/>
          </a:solidFill>
          <a:miter lim="800000"/>
          <a:headEnd/>
          <a:tailEnd/>
        </a:ln>
        <a:effectLst/>
      </xdr:spPr>
      <xdr:txBody>
        <a:bodyPr anchor="ctr"/>
        <a:lstStyle/>
        <a:p>
          <a:r>
            <a:rPr lang="ja-JP" altLang="en-US" sz="1000">
              <a:latin typeface="Meiryo UI" panose="020B0604030504040204" pitchFamily="50" charset="-128"/>
              <a:ea typeface="Meiryo UI" panose="020B0604030504040204" pitchFamily="50" charset="-128"/>
              <a:cs typeface="Meiryo UI" panose="020B0604030504040204" pitchFamily="50" charset="-128"/>
            </a:rPr>
            <a:t>商品に関するアンケート</a:t>
          </a:r>
        </a:p>
      </xdr:txBody>
    </xdr:sp>
    <xdr:clientData/>
  </xdr:twoCellAnchor>
  <xdr:twoCellAnchor>
    <xdr:from>
      <xdr:col>8</xdr:col>
      <xdr:colOff>106680</xdr:colOff>
      <xdr:row>101</xdr:row>
      <xdr:rowOff>129540</xdr:rowOff>
    </xdr:from>
    <xdr:to>
      <xdr:col>8</xdr:col>
      <xdr:colOff>3787140</xdr:colOff>
      <xdr:row>112</xdr:row>
      <xdr:rowOff>30480</xdr:rowOff>
    </xdr:to>
    <xdr:sp macro="" textlink="">
      <xdr:nvSpPr>
        <xdr:cNvPr id="3" name="テキスト ボックス 2">
          <a:extLst>
            <a:ext uri="{FF2B5EF4-FFF2-40B4-BE49-F238E27FC236}">
              <a16:creationId xmlns:a16="http://schemas.microsoft.com/office/drawing/2014/main" id="{844C0F4D-6F83-4202-BB20-DD520910BF92}"/>
            </a:ext>
          </a:extLst>
        </xdr:cNvPr>
        <xdr:cNvSpPr txBox="1"/>
      </xdr:nvSpPr>
      <xdr:spPr>
        <a:xfrm>
          <a:off x="2343150" y="17621250"/>
          <a:ext cx="3686175" cy="1781175"/>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選択肢は、</a:t>
          </a:r>
          <a:r>
            <a:rPr kumimoji="1" lang="en-US" altLang="ja-JP" sz="1100">
              <a:solidFill>
                <a:schemeClr val="dk1"/>
              </a:solidFill>
              <a:effectLst/>
              <a:latin typeface="+mn-lt"/>
              <a:ea typeface="+mn-ea"/>
              <a:cs typeface="+mn-cs"/>
            </a:rPr>
            <a:t>S</a:t>
          </a:r>
          <a:r>
            <a:rPr kumimoji="1" lang="ja-JP" altLang="en-US" sz="1100">
              <a:solidFill>
                <a:schemeClr val="dk1"/>
              </a:solidFill>
              <a:effectLst/>
              <a:latin typeface="+mn-lt"/>
              <a:ea typeface="+mn-ea"/>
              <a:cs typeface="+mn-cs"/>
            </a:rPr>
            <a:t>５（認知）</a:t>
          </a:r>
          <a:r>
            <a:rPr kumimoji="1" lang="ja-JP" altLang="ja-JP" sz="1100">
              <a:solidFill>
                <a:schemeClr val="dk1"/>
              </a:solidFill>
              <a:effectLst/>
              <a:latin typeface="+mn-lt"/>
              <a:ea typeface="+mn-ea"/>
              <a:cs typeface="+mn-cs"/>
            </a:rPr>
            <a:t>に揃える</a:t>
          </a:r>
          <a:br>
            <a:rPr kumimoji="1" lang="en-US" altLang="ja-JP" sz="1100">
              <a:solidFill>
                <a:schemeClr val="dk1"/>
              </a:solidFill>
              <a:effectLst/>
              <a:latin typeface="+mn-lt"/>
              <a:ea typeface="+mn-ea"/>
              <a:cs typeface="+mn-cs"/>
            </a:rPr>
          </a:br>
          <a:r>
            <a:rPr kumimoji="1" lang="ja-JP" altLang="ja-JP" sz="1100">
              <a:solidFill>
                <a:schemeClr val="dk1"/>
              </a:solidFill>
              <a:effectLst/>
              <a:latin typeface="+mn-lt"/>
              <a:ea typeface="+mn-ea"/>
              <a:cs typeface="+mn-cs"/>
            </a:rPr>
            <a:t>（ランダマイズ）なども同条件で実施</a:t>
          </a:r>
          <a:endParaRPr lang="ja-JP" altLang="ja-JP">
            <a:effectLst/>
          </a:endParaRPr>
        </a:p>
      </xdr:txBody>
    </xdr:sp>
    <xdr:clientData/>
  </xdr:twoCellAnchor>
  <xdr:twoCellAnchor>
    <xdr:from>
      <xdr:col>8</xdr:col>
      <xdr:colOff>0</xdr:colOff>
      <xdr:row>143</xdr:row>
      <xdr:rowOff>0</xdr:rowOff>
    </xdr:from>
    <xdr:to>
      <xdr:col>8</xdr:col>
      <xdr:colOff>3684270</xdr:colOff>
      <xdr:row>153</xdr:row>
      <xdr:rowOff>68580</xdr:rowOff>
    </xdr:to>
    <xdr:sp macro="" textlink="">
      <xdr:nvSpPr>
        <xdr:cNvPr id="4" name="テキスト ボックス 3">
          <a:extLst>
            <a:ext uri="{FF2B5EF4-FFF2-40B4-BE49-F238E27FC236}">
              <a16:creationId xmlns:a16="http://schemas.microsoft.com/office/drawing/2014/main" id="{506480DE-F109-4558-9B3B-5C8C981DA6F5}"/>
            </a:ext>
          </a:extLst>
        </xdr:cNvPr>
        <xdr:cNvSpPr txBox="1"/>
      </xdr:nvSpPr>
      <xdr:spPr>
        <a:xfrm>
          <a:off x="2238375" y="24422100"/>
          <a:ext cx="3682365" cy="1781175"/>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選択肢は、</a:t>
          </a:r>
          <a:r>
            <a:rPr kumimoji="1" lang="en-US" altLang="ja-JP" sz="1100">
              <a:solidFill>
                <a:schemeClr val="dk1"/>
              </a:solidFill>
              <a:effectLst/>
              <a:latin typeface="+mn-lt"/>
              <a:ea typeface="+mn-ea"/>
              <a:cs typeface="+mn-cs"/>
            </a:rPr>
            <a:t>S</a:t>
          </a:r>
          <a:r>
            <a:rPr kumimoji="1" lang="ja-JP" altLang="en-US" sz="1100">
              <a:solidFill>
                <a:schemeClr val="dk1"/>
              </a:solidFill>
              <a:effectLst/>
              <a:latin typeface="+mn-lt"/>
              <a:ea typeface="+mn-ea"/>
              <a:cs typeface="+mn-cs"/>
            </a:rPr>
            <a:t>５（認知）</a:t>
          </a:r>
          <a:r>
            <a:rPr kumimoji="1" lang="ja-JP" altLang="ja-JP" sz="1100">
              <a:solidFill>
                <a:schemeClr val="dk1"/>
              </a:solidFill>
              <a:effectLst/>
              <a:latin typeface="+mn-lt"/>
              <a:ea typeface="+mn-ea"/>
              <a:cs typeface="+mn-cs"/>
            </a:rPr>
            <a:t>に揃える</a:t>
          </a:r>
          <a:br>
            <a:rPr kumimoji="1" lang="en-US" altLang="ja-JP" sz="1100">
              <a:solidFill>
                <a:schemeClr val="dk1"/>
              </a:solidFill>
              <a:effectLst/>
              <a:latin typeface="+mn-lt"/>
              <a:ea typeface="+mn-ea"/>
              <a:cs typeface="+mn-cs"/>
            </a:rPr>
          </a:br>
          <a:r>
            <a:rPr kumimoji="1" lang="ja-JP" altLang="ja-JP" sz="1100">
              <a:solidFill>
                <a:schemeClr val="dk1"/>
              </a:solidFill>
              <a:effectLst/>
              <a:latin typeface="+mn-lt"/>
              <a:ea typeface="+mn-ea"/>
              <a:cs typeface="+mn-cs"/>
            </a:rPr>
            <a:t>（ランダマイズ）なども同条件で実施</a:t>
          </a:r>
          <a:endParaRPr lang="ja-JP" altLang="ja-JP">
            <a:effectLst/>
          </a:endParaRPr>
        </a:p>
      </xdr:txBody>
    </xdr:sp>
    <xdr:clientData/>
  </xdr:twoCellAnchor>
  <xdr:twoCellAnchor>
    <xdr:from>
      <xdr:col>8</xdr:col>
      <xdr:colOff>0</xdr:colOff>
      <xdr:row>185</xdr:row>
      <xdr:rowOff>0</xdr:rowOff>
    </xdr:from>
    <xdr:to>
      <xdr:col>8</xdr:col>
      <xdr:colOff>3674745</xdr:colOff>
      <xdr:row>200</xdr:row>
      <xdr:rowOff>133350</xdr:rowOff>
    </xdr:to>
    <xdr:sp macro="" textlink="">
      <xdr:nvSpPr>
        <xdr:cNvPr id="5" name="テキスト ボックス 4">
          <a:extLst>
            <a:ext uri="{FF2B5EF4-FFF2-40B4-BE49-F238E27FC236}">
              <a16:creationId xmlns:a16="http://schemas.microsoft.com/office/drawing/2014/main" id="{816A89F8-E96F-4C8A-BCA8-89C192F1D2AC}"/>
            </a:ext>
          </a:extLst>
        </xdr:cNvPr>
        <xdr:cNvSpPr txBox="1"/>
      </xdr:nvSpPr>
      <xdr:spPr>
        <a:xfrm>
          <a:off x="2238375" y="31337250"/>
          <a:ext cx="3678555" cy="270129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選択肢は、</a:t>
          </a:r>
          <a:r>
            <a:rPr kumimoji="1" lang="en-US" altLang="ja-JP" sz="1100">
              <a:solidFill>
                <a:schemeClr val="dk1"/>
              </a:solidFill>
              <a:effectLst/>
              <a:latin typeface="+mn-lt"/>
              <a:ea typeface="+mn-ea"/>
              <a:cs typeface="+mn-cs"/>
            </a:rPr>
            <a:t>S</a:t>
          </a:r>
          <a:r>
            <a:rPr kumimoji="1" lang="ja-JP" altLang="en-US" sz="1100">
              <a:solidFill>
                <a:schemeClr val="dk1"/>
              </a:solidFill>
              <a:effectLst/>
              <a:latin typeface="+mn-lt"/>
              <a:ea typeface="+mn-ea"/>
              <a:cs typeface="+mn-cs"/>
            </a:rPr>
            <a:t>５（認知）</a:t>
          </a:r>
          <a:r>
            <a:rPr kumimoji="1" lang="ja-JP" altLang="ja-JP" sz="1100">
              <a:solidFill>
                <a:schemeClr val="dk1"/>
              </a:solidFill>
              <a:effectLst/>
              <a:latin typeface="+mn-lt"/>
              <a:ea typeface="+mn-ea"/>
              <a:cs typeface="+mn-cs"/>
            </a:rPr>
            <a:t>に揃える</a:t>
          </a:r>
          <a:br>
            <a:rPr kumimoji="1" lang="en-US" altLang="ja-JP" sz="1100">
              <a:solidFill>
                <a:schemeClr val="dk1"/>
              </a:solidFill>
              <a:effectLst/>
              <a:latin typeface="+mn-lt"/>
              <a:ea typeface="+mn-ea"/>
              <a:cs typeface="+mn-cs"/>
            </a:rPr>
          </a:br>
          <a:r>
            <a:rPr kumimoji="1" lang="ja-JP" altLang="ja-JP" sz="1100">
              <a:solidFill>
                <a:schemeClr val="dk1"/>
              </a:solidFill>
              <a:effectLst/>
              <a:latin typeface="+mn-lt"/>
              <a:ea typeface="+mn-ea"/>
              <a:cs typeface="+mn-cs"/>
            </a:rPr>
            <a:t>（ランダマイズ）なども同条件で実施</a:t>
          </a:r>
          <a:endParaRPr lang="ja-JP" altLang="ja-JP">
            <a:effectLst/>
          </a:endParaRPr>
        </a:p>
      </xdr:txBody>
    </xdr:sp>
    <xdr:clientData/>
  </xdr:twoCellAnchor>
  <xdr:twoCellAnchor>
    <xdr:from>
      <xdr:col>8</xdr:col>
      <xdr:colOff>0</xdr:colOff>
      <xdr:row>232</xdr:row>
      <xdr:rowOff>1</xdr:rowOff>
    </xdr:from>
    <xdr:to>
      <xdr:col>8</xdr:col>
      <xdr:colOff>3678555</xdr:colOff>
      <xdr:row>244</xdr:row>
      <xdr:rowOff>1</xdr:rowOff>
    </xdr:to>
    <xdr:sp macro="" textlink="">
      <xdr:nvSpPr>
        <xdr:cNvPr id="6" name="テキスト ボックス 5">
          <a:extLst>
            <a:ext uri="{FF2B5EF4-FFF2-40B4-BE49-F238E27FC236}">
              <a16:creationId xmlns:a16="http://schemas.microsoft.com/office/drawing/2014/main" id="{80726B6A-959C-49B2-BF41-0E4F3B40CB9B}"/>
            </a:ext>
          </a:extLst>
        </xdr:cNvPr>
        <xdr:cNvSpPr txBox="1"/>
      </xdr:nvSpPr>
      <xdr:spPr>
        <a:xfrm>
          <a:off x="2238375" y="39138226"/>
          <a:ext cx="3674745" cy="207645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選択肢は、</a:t>
          </a:r>
          <a:r>
            <a:rPr kumimoji="1" lang="en-US" altLang="ja-JP" sz="1100">
              <a:solidFill>
                <a:schemeClr val="dk1"/>
              </a:solidFill>
              <a:effectLst/>
              <a:latin typeface="+mn-lt"/>
              <a:ea typeface="+mn-ea"/>
              <a:cs typeface="+mn-cs"/>
            </a:rPr>
            <a:t>S</a:t>
          </a:r>
          <a:r>
            <a:rPr kumimoji="1" lang="ja-JP" altLang="en-US" sz="1100">
              <a:solidFill>
                <a:schemeClr val="dk1"/>
              </a:solidFill>
              <a:effectLst/>
              <a:latin typeface="+mn-lt"/>
              <a:ea typeface="+mn-ea"/>
              <a:cs typeface="+mn-cs"/>
            </a:rPr>
            <a:t>５（認知）</a:t>
          </a:r>
          <a:r>
            <a:rPr kumimoji="1" lang="ja-JP" altLang="ja-JP" sz="1100">
              <a:solidFill>
                <a:schemeClr val="dk1"/>
              </a:solidFill>
              <a:effectLst/>
              <a:latin typeface="+mn-lt"/>
              <a:ea typeface="+mn-ea"/>
              <a:cs typeface="+mn-cs"/>
            </a:rPr>
            <a:t>に揃える</a:t>
          </a:r>
          <a:br>
            <a:rPr kumimoji="1" lang="en-US" altLang="ja-JP" sz="1100">
              <a:solidFill>
                <a:schemeClr val="dk1"/>
              </a:solidFill>
              <a:effectLst/>
              <a:latin typeface="+mn-lt"/>
              <a:ea typeface="+mn-ea"/>
              <a:cs typeface="+mn-cs"/>
            </a:rPr>
          </a:br>
          <a:r>
            <a:rPr kumimoji="1" lang="ja-JP" altLang="ja-JP" sz="1100">
              <a:solidFill>
                <a:schemeClr val="dk1"/>
              </a:solidFill>
              <a:effectLst/>
              <a:latin typeface="+mn-lt"/>
              <a:ea typeface="+mn-ea"/>
              <a:cs typeface="+mn-cs"/>
            </a:rPr>
            <a:t>（ランダマイズ）なども同条件で実施</a:t>
          </a:r>
          <a:endParaRPr lang="ja-JP" altLang="ja-JP">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Netapp02\&#12467;&#12531;&#12471;&#12517;&#12540;&#12510;&#12540;&#12522;&#12469;&#12540;&#12481;&#65319;\Documents%20and%20Settings\J4049\&#12487;&#12473;&#12463;&#12488;&#12483;&#12503;\&#21332;&#35696;&#20250;&#34920;&#32025;\Documents%20and%20Settings\J3316\&#12487;&#12473;&#12463;&#12488;&#12483;&#12503;\&#39640;&#26408;\87&#26399;&#26149;&#26032;&#35069;&#21697;\&#23566;&#20837;&#25126;&#30053;87&#22799;(&#65393;&#65437;&#65426;&#65433;&#65404;&#6543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Kenkyu25\kikaku\&#12473;&#12452;&#12483;&#12481;OTC\&#32925;&#33235;\0906_&#23455;&#24907;&#35519;&#26619;\CB&#35519;&#26619;\0603_&#24369;&#12387;&#12383;&#32925;&#33235;&#12398;&#22238;&#24489;&#12434;&#21161;&#12369;&#12390;&#12362;&#37202;&#12398;&#30130;&#12428;&#12434;&#12383;&#12417;&#12394;&#12356;&#20581;&#24247;&#12489;&#12522;&#12531;&#12463;\&#65313;&#65294;&#35519;&#26619;&#31080;&#12300;&#12362;&#37202;&#12398;&#30130;&#12428;&#12434;&#12383;&#12417;&#12394;&#12356;&#20581;&#24247;&#12489;&#12522;&#12531;&#12463;&#12301;&#65288;&#26368;&#32066;&#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Netapp02\&#12467;&#12531;&#12471;&#12517;&#12540;&#12510;&#12540;&#12522;&#12469;&#12540;&#12481;&#65319;\Documents%20and%20Settings\J4049\&#12487;&#12473;&#12463;&#12488;&#12483;&#12503;\&#21332;&#35696;&#20250;&#34920;&#32025;\MARKE\&#65423;&#65392;&#65401;&#20849;&#26377;\80&#37329;&#20104;&#3163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O:\Pnlsv001\&#65400;&#65431;&#65394;&#65393;&#65437;&#65412;\Documents%20and%20Settings\s31009\My%20Documents\&#12484;&#12540;&#12523;\&#65335;&#65317;&#65314;\&#30011;&#38754;&#20316;&#25104;\&#12304;&#26465;&#20214;&#20184;&#20844;&#38283;&#24773;&#22577;&#12305;&#30011;&#38754;&#20316;&#25104;&#20181;&#27096;&#26360;0712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ebmail.daiko.co.jp/Users/si7480/Downloads/Users/si7480/Documents/&#23567;&#26519;&#35069;&#34220;/&#12490;&#12452;&#12471;&#12488;&#12540;&#12523;/&#35519;&#26619;/&#36942;&#21435;&#35519;&#26619;/&#35519;&#26619;&#31080;/&#21442;&#32771;&#12392;&#12394;&#12427;&#36942;&#21435;&#35519;&#26619;/&#9313;110928&#35519;&#26619;&#3108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ssk01\&#12522;&#12469;&#12540;&#12481;&#65319;\&#65328;&#65315;&#31227;&#34892;\0104568\&#22522;&#30990;&#35519;&#26619;&#12539;&#28024;&#36879;&#24230;\&#12304;&#28024;&#36879;&#24230;&#12305;&#21475;&#20013;&#28165;&#28092;&#21092;9411\&#35519;&#26619;&#31080;\2011&#24180;&#24230;_&#21475;&#20013;&#28165;&#28092;&#21092;&#28024;&#36879;&#24230;&#35519;&#26619;1125&#26368;&#32066;&#2925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Netapp02\work\macromill\peach\06_&#21942;&#26989;\&#9734;&#9734;&#21942;&#26989;&#12450;&#12471;&#12473;&#12479;&#12531;&#12488;&#9734;&#9734;\&#26481;&#20140;\08_&#36039;&#26009;&#20849;&#26377;\02_&#22238;&#21454;&#20104;&#28204;&#12486;&#12531;&#12503;&#12524;&#12540;&#12488;\old\191202\180613&#12304;&#22238;&#21454;&#20104;&#28204;&#12305;&#33258;&#21205;&#35336;&#31639;&#12501;&#12457;&#12540;&#12510;&#12483;&#12488;.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O:\Mrsv711\&#26989;&#21209;&#12501;&#12457;&#12523;&#12480;&#22823;&#38442;\&#12463;&#12521;&#12452;&#12450;&#12531;&#12488;&#12501;&#12457;&#12523;&#12480;\0398&#23567;&#26519;&#35069;&#34220;&#26666;&#24335;&#20250;&#31038;\&#23567;&#26519;&#35069;&#34220;&#12450;&#12452;&#12487;&#12450;&#35413;&#20385;&#20197;&#22806;\0708&#12471;&#12517;&#12511;&#12490;&#12452;&#12531;\&#9733;&#38619;&#2441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O:\Mrsv711\&#26989;&#21209;&#12501;&#12457;&#12523;&#12480;&#22823;&#38442;\Documents%20and%20Settings\625\Local%20Settings\Temporary%20Internet%20Files\Content.IE5\PS9XF19V\&#9733;&#38619;&#2441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配荷目標"/>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ードＡ】"/>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80金予算"/>
    </sheetNames>
    <definedNames>
      <definedName name="CLEAR_SUB"/>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nguage"/>
      <sheetName val="list_jp"/>
      <sheetName val="sample1_jp"/>
      <sheetName val="sample2_jp"/>
      <sheetName val="help_jp"/>
      <sheetName val="temp_jp"/>
      <sheetName val="調査票案110927 (2)"/>
      <sheetName val="調査票案110927"/>
      <sheetName val="2011商品画像一覧"/>
      <sheetName val="2011ナイシトール特徴"/>
      <sheetName val="2011ビスラット特徴"/>
      <sheetName val="2010年度版調査票案"/>
    </sheetNames>
    <sheetDataSet>
      <sheetData sheetId="0"/>
      <sheetData sheetId="1">
        <row r="3">
          <cell r="I3" t="str">
            <v>□</v>
          </cell>
          <cell r="M3" t="str">
            <v>表側</v>
          </cell>
        </row>
        <row r="4">
          <cell r="I4" t="str">
            <v>小見出し</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_jp"/>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集計_人口】"/>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雛（CAPI仕様）"/>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雛"/>
    </sheetNames>
    <sheetDataSet>
      <sheetData sheetId="0"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8378FE-B3CD-4FF1-95F2-69D67A0610B4}">
  <sheetPr>
    <tabColor theme="8"/>
    <pageSetUpPr fitToPage="1"/>
  </sheetPr>
  <dimension ref="B1:X1021"/>
  <sheetViews>
    <sheetView zoomScale="130" zoomScaleNormal="130" workbookViewId="0">
      <selection activeCell="C8" sqref="C8"/>
    </sheetView>
  </sheetViews>
  <sheetFormatPr defaultColWidth="8" defaultRowHeight="15"/>
  <cols>
    <col min="1" max="1" width="3.296875" style="15" customWidth="1"/>
    <col min="2" max="2" width="3.69921875" style="91" customWidth="1"/>
    <col min="3" max="3" width="3.69921875" style="16" customWidth="1"/>
    <col min="4" max="4" width="2.19921875" style="17" customWidth="1"/>
    <col min="5" max="5" width="3.09765625" style="18" customWidth="1"/>
    <col min="6" max="6" width="3.09765625" style="15" customWidth="1"/>
    <col min="7" max="7" width="2.19921875" style="15" customWidth="1"/>
    <col min="8" max="8" width="3.69921875" style="19" customWidth="1"/>
    <col min="9" max="9" width="56.59765625" style="20" customWidth="1"/>
    <col min="10" max="10" width="1" style="18" customWidth="1"/>
    <col min="11" max="11" width="8" style="15"/>
    <col min="12" max="13" width="3.09765625" style="15" customWidth="1"/>
    <col min="14" max="14" width="8" style="21"/>
    <col min="15" max="15" width="8" style="15"/>
    <col min="16" max="16" width="3.19921875" style="7" customWidth="1"/>
    <col min="17" max="16384" width="8" style="15"/>
  </cols>
  <sheetData>
    <row r="1" spans="2:24" s="7" customFormat="1" ht="57" customHeight="1">
      <c r="B1" s="90" t="s">
        <v>208</v>
      </c>
      <c r="C1" s="1" t="s">
        <v>32</v>
      </c>
      <c r="D1" s="1" t="s">
        <v>33</v>
      </c>
      <c r="E1" s="1" t="s">
        <v>34</v>
      </c>
      <c r="F1" s="1" t="s">
        <v>35</v>
      </c>
      <c r="G1" s="1" t="s">
        <v>36</v>
      </c>
      <c r="H1" s="1" t="s">
        <v>37</v>
      </c>
      <c r="I1" s="1" t="s">
        <v>38</v>
      </c>
      <c r="J1" s="1" t="s">
        <v>39</v>
      </c>
      <c r="K1" s="2" t="s">
        <v>40</v>
      </c>
      <c r="L1" s="3" t="s">
        <v>41</v>
      </c>
      <c r="M1" s="3" t="s">
        <v>42</v>
      </c>
      <c r="N1" s="4" t="s">
        <v>43</v>
      </c>
      <c r="O1" s="3"/>
      <c r="P1" s="5"/>
      <c r="Q1" s="6"/>
      <c r="R1" s="6"/>
      <c r="S1" s="6"/>
      <c r="T1" s="6"/>
      <c r="U1" s="6"/>
      <c r="V1" s="6"/>
      <c r="W1" s="6"/>
      <c r="X1" s="6"/>
    </row>
    <row r="2" spans="2:24" s="7" customFormat="1" ht="15" customHeight="1">
      <c r="B2" s="37"/>
      <c r="C2" s="9"/>
      <c r="D2" s="10"/>
      <c r="E2" s="5"/>
      <c r="F2" s="5"/>
      <c r="G2" s="11"/>
      <c r="H2" s="5"/>
      <c r="I2" s="5"/>
      <c r="J2" s="5"/>
      <c r="K2" s="12"/>
      <c r="L2" s="5"/>
      <c r="M2" s="13"/>
      <c r="N2" s="8"/>
      <c r="O2" s="12"/>
      <c r="P2" s="5"/>
      <c r="Q2" s="5"/>
      <c r="R2" s="5"/>
      <c r="S2" s="5"/>
      <c r="T2" s="5"/>
      <c r="U2" s="5"/>
      <c r="V2" s="5"/>
      <c r="W2" s="5"/>
      <c r="X2" s="5"/>
    </row>
    <row r="3" spans="2:24" ht="14.4">
      <c r="B3" s="91">
        <f>SUM(B12:B247)</f>
        <v>12</v>
      </c>
      <c r="P3" s="5"/>
    </row>
    <row r="4" spans="2:24" ht="14.4">
      <c r="P4" s="5"/>
    </row>
    <row r="5" spans="2:24" ht="14.4">
      <c r="P5" s="5"/>
    </row>
    <row r="6" spans="2:24" ht="14.4">
      <c r="P6" s="5"/>
    </row>
    <row r="7" spans="2:24" ht="14.4">
      <c r="G7" s="15" t="s">
        <v>44</v>
      </c>
      <c r="P7" s="22"/>
    </row>
    <row r="8" spans="2:24" ht="14.4">
      <c r="G8" s="15" t="s">
        <v>45</v>
      </c>
      <c r="I8" s="20" t="s">
        <v>46</v>
      </c>
      <c r="P8" s="22"/>
    </row>
    <row r="9" spans="2:24" ht="14.4">
      <c r="G9" s="15" t="s">
        <v>47</v>
      </c>
      <c r="I9" s="20" t="s">
        <v>48</v>
      </c>
      <c r="P9" s="5"/>
    </row>
    <row r="10" spans="2:24" ht="14.4">
      <c r="G10" s="15" t="s">
        <v>49</v>
      </c>
      <c r="I10" s="20" t="s">
        <v>50</v>
      </c>
      <c r="P10" s="5"/>
    </row>
    <row r="11" spans="2:24" ht="14.4">
      <c r="P11" s="5"/>
    </row>
    <row r="12" spans="2:24" ht="14.4">
      <c r="G12" s="38"/>
      <c r="H12" s="39"/>
      <c r="I12" s="40"/>
      <c r="J12" s="41"/>
      <c r="K12" s="38"/>
      <c r="P12" s="22"/>
    </row>
    <row r="13" spans="2:24" s="7" customFormat="1" ht="15" customHeight="1" thickBot="1">
      <c r="B13" s="92"/>
      <c r="C13" s="42"/>
      <c r="D13" s="43" t="s">
        <v>72</v>
      </c>
      <c r="E13" s="44"/>
      <c r="F13" s="45"/>
      <c r="G13" s="44"/>
      <c r="H13" s="46"/>
      <c r="I13" s="46"/>
      <c r="J13" s="46"/>
      <c r="K13" s="46"/>
      <c r="L13" s="46"/>
      <c r="M13" s="46"/>
      <c r="N13" s="47"/>
      <c r="O13" s="46"/>
      <c r="P13" s="5"/>
      <c r="Q13" s="14"/>
      <c r="R13" s="14"/>
      <c r="S13" s="14"/>
      <c r="T13" s="14"/>
      <c r="U13" s="14"/>
      <c r="V13" s="14"/>
      <c r="W13" s="14"/>
      <c r="X13" s="14"/>
    </row>
    <row r="14" spans="2:24" s="7" customFormat="1" ht="15" customHeight="1">
      <c r="B14" s="14"/>
      <c r="C14" s="48"/>
      <c r="D14" s="9"/>
      <c r="E14" s="49"/>
      <c r="F14" s="5"/>
      <c r="G14" s="10"/>
      <c r="H14" s="10"/>
      <c r="I14" s="5"/>
      <c r="J14" s="5"/>
      <c r="K14" s="11"/>
      <c r="L14" s="5"/>
      <c r="M14" s="50"/>
      <c r="N14" s="8"/>
      <c r="O14" s="12"/>
      <c r="P14" s="5"/>
      <c r="Q14" s="5"/>
      <c r="R14" s="5"/>
      <c r="S14" s="5"/>
      <c r="T14" s="5"/>
      <c r="U14" s="5"/>
      <c r="V14" s="5"/>
      <c r="W14" s="5"/>
      <c r="X14" s="5"/>
    </row>
    <row r="15" spans="2:24" ht="14.4">
      <c r="D15" s="15"/>
      <c r="P15" s="5"/>
    </row>
    <row r="16" spans="2:24" ht="14.4">
      <c r="D16" s="17" t="s">
        <v>209</v>
      </c>
      <c r="P16" s="5"/>
    </row>
    <row r="17" spans="2:17" ht="25.2">
      <c r="B17" s="91">
        <v>1</v>
      </c>
      <c r="C17" s="18" t="s">
        <v>138</v>
      </c>
      <c r="E17" s="23" t="s">
        <v>210</v>
      </c>
      <c r="F17" s="24"/>
      <c r="G17" s="24"/>
      <c r="H17" s="25"/>
      <c r="I17" s="26" t="s">
        <v>416</v>
      </c>
      <c r="J17" s="27"/>
      <c r="K17" s="24"/>
      <c r="L17" s="24"/>
      <c r="N17" s="51" t="s">
        <v>73</v>
      </c>
      <c r="P17" s="5"/>
    </row>
    <row r="18" spans="2:17" ht="14.4">
      <c r="P18" s="5"/>
    </row>
    <row r="19" spans="2:17" ht="14.4">
      <c r="G19" s="15" t="s">
        <v>74</v>
      </c>
      <c r="P19" s="5"/>
    </row>
    <row r="20" spans="2:17" ht="14.4">
      <c r="E20" s="18" t="s">
        <v>211</v>
      </c>
      <c r="G20" s="52"/>
      <c r="H20" s="53" t="s">
        <v>53</v>
      </c>
      <c r="I20" s="54" t="s">
        <v>419</v>
      </c>
      <c r="J20" s="55"/>
      <c r="K20" s="56"/>
      <c r="P20" s="22"/>
    </row>
    <row r="21" spans="2:17" ht="14.4">
      <c r="E21" s="18" t="s">
        <v>212</v>
      </c>
      <c r="G21" s="52"/>
      <c r="H21" s="53" t="s">
        <v>54</v>
      </c>
      <c r="I21" s="54" t="s">
        <v>420</v>
      </c>
      <c r="J21" s="55"/>
      <c r="K21" s="56"/>
      <c r="P21" s="22"/>
    </row>
    <row r="22" spans="2:17" ht="14.4">
      <c r="P22" s="22"/>
    </row>
    <row r="23" spans="2:17" ht="14.4">
      <c r="G23" s="30" t="s">
        <v>77</v>
      </c>
      <c r="H23" s="31"/>
      <c r="I23" s="32"/>
      <c r="J23" s="33"/>
      <c r="K23" s="30"/>
      <c r="P23" s="22"/>
      <c r="Q23" s="35"/>
    </row>
    <row r="24" spans="2:17" ht="14.4">
      <c r="G24" s="34" t="s">
        <v>45</v>
      </c>
      <c r="H24" s="97" t="s">
        <v>53</v>
      </c>
      <c r="I24" s="101" t="s">
        <v>126</v>
      </c>
      <c r="J24" s="36"/>
      <c r="K24" s="34"/>
      <c r="P24" s="22"/>
      <c r="Q24" s="35"/>
    </row>
    <row r="25" spans="2:17" ht="14.4">
      <c r="G25" s="34" t="s">
        <v>45</v>
      </c>
      <c r="H25" s="97" t="s">
        <v>54</v>
      </c>
      <c r="I25" s="101" t="s">
        <v>127</v>
      </c>
      <c r="J25" s="36"/>
      <c r="K25" s="34"/>
      <c r="P25" s="22"/>
      <c r="Q25" s="35"/>
    </row>
    <row r="26" spans="2:17" ht="14.4">
      <c r="G26" s="34" t="s">
        <v>45</v>
      </c>
      <c r="H26" s="34" t="s">
        <v>55</v>
      </c>
      <c r="I26" s="77" t="s">
        <v>128</v>
      </c>
      <c r="J26" s="36"/>
      <c r="K26" s="34"/>
      <c r="P26" s="22"/>
      <c r="Q26" s="35"/>
    </row>
    <row r="27" spans="2:17" ht="14.4">
      <c r="G27" s="34" t="s">
        <v>45</v>
      </c>
      <c r="H27" s="34" t="s">
        <v>56</v>
      </c>
      <c r="I27" s="77" t="s">
        <v>129</v>
      </c>
      <c r="J27" s="36"/>
      <c r="K27" s="34"/>
      <c r="P27" s="22"/>
      <c r="Q27" s="35"/>
    </row>
    <row r="28" spans="2:17" ht="14.4">
      <c r="G28" s="34" t="s">
        <v>45</v>
      </c>
      <c r="H28" s="34" t="s">
        <v>57</v>
      </c>
      <c r="I28" s="77" t="s">
        <v>130</v>
      </c>
      <c r="J28" s="36"/>
      <c r="K28" s="34"/>
      <c r="P28" s="22"/>
      <c r="Q28" s="35"/>
    </row>
    <row r="29" spans="2:17" ht="14.4">
      <c r="G29" s="34" t="s">
        <v>45</v>
      </c>
      <c r="H29" s="34" t="s">
        <v>58</v>
      </c>
      <c r="I29" s="77" t="s">
        <v>131</v>
      </c>
      <c r="J29" s="36"/>
      <c r="K29" s="34"/>
      <c r="P29" s="22"/>
      <c r="Q29" s="35"/>
    </row>
    <row r="30" spans="2:17" ht="14.4">
      <c r="G30" s="34" t="s">
        <v>45</v>
      </c>
      <c r="H30" s="34" t="s">
        <v>59</v>
      </c>
      <c r="I30" s="77" t="s">
        <v>132</v>
      </c>
      <c r="J30" s="36"/>
      <c r="K30" s="34"/>
      <c r="P30" s="22"/>
      <c r="Q30" s="35"/>
    </row>
    <row r="31" spans="2:17" ht="14.4">
      <c r="G31" s="34" t="s">
        <v>45</v>
      </c>
      <c r="H31" s="34" t="s">
        <v>60</v>
      </c>
      <c r="I31" s="77" t="s">
        <v>133</v>
      </c>
      <c r="J31" s="36"/>
      <c r="K31" s="34"/>
      <c r="P31" s="22"/>
      <c r="Q31" s="35"/>
    </row>
    <row r="32" spans="2:17" ht="14.4">
      <c r="G32" s="34" t="s">
        <v>45</v>
      </c>
      <c r="H32" s="34" t="s">
        <v>61</v>
      </c>
      <c r="I32" s="77" t="s">
        <v>134</v>
      </c>
      <c r="J32" s="36"/>
      <c r="K32" s="34"/>
      <c r="P32" s="22"/>
      <c r="Q32" s="35"/>
    </row>
    <row r="33" spans="2:24" ht="14.4">
      <c r="G33" s="34" t="s">
        <v>45</v>
      </c>
      <c r="H33" s="34" t="s">
        <v>62</v>
      </c>
      <c r="I33" s="77" t="s">
        <v>135</v>
      </c>
      <c r="J33" s="36"/>
      <c r="K33" s="34"/>
      <c r="P33" s="22"/>
      <c r="Q33" s="35"/>
    </row>
    <row r="34" spans="2:24" ht="14.4">
      <c r="G34" s="34" t="s">
        <v>45</v>
      </c>
      <c r="H34" s="97" t="s">
        <v>63</v>
      </c>
      <c r="I34" s="101" t="s">
        <v>136</v>
      </c>
      <c r="J34" s="36"/>
      <c r="K34" s="34"/>
      <c r="P34" s="22"/>
      <c r="Q34" s="35"/>
    </row>
    <row r="35" spans="2:24" ht="14.4">
      <c r="G35" s="34" t="s">
        <v>45</v>
      </c>
      <c r="H35" s="97" t="s">
        <v>64</v>
      </c>
      <c r="I35" s="101" t="s">
        <v>137</v>
      </c>
      <c r="J35" s="36"/>
      <c r="K35" s="34"/>
      <c r="P35" s="22"/>
      <c r="Q35" s="35"/>
    </row>
    <row r="36" spans="2:24" ht="14.4">
      <c r="G36" s="34" t="s">
        <v>45</v>
      </c>
      <c r="H36" s="34" t="s">
        <v>65</v>
      </c>
      <c r="I36" s="35" t="s">
        <v>108</v>
      </c>
      <c r="J36" s="36"/>
      <c r="K36" s="34"/>
      <c r="P36" s="22"/>
      <c r="Q36" s="35"/>
    </row>
    <row r="37" spans="2:24" ht="14.4">
      <c r="G37" s="34" t="s">
        <v>45</v>
      </c>
      <c r="H37" s="34" t="s">
        <v>66</v>
      </c>
      <c r="I37" s="35" t="s">
        <v>78</v>
      </c>
      <c r="J37" s="36"/>
      <c r="K37" s="34"/>
      <c r="P37" s="22"/>
    </row>
    <row r="38" spans="2:24" ht="14.4">
      <c r="G38" s="34" t="s">
        <v>45</v>
      </c>
      <c r="H38" s="34" t="s">
        <v>67</v>
      </c>
      <c r="I38" s="35" t="s">
        <v>79</v>
      </c>
      <c r="J38" s="36"/>
      <c r="K38" s="34"/>
      <c r="P38" s="22"/>
    </row>
    <row r="39" spans="2:24" s="7" customFormat="1" ht="15" customHeight="1" thickBot="1">
      <c r="B39" s="92"/>
      <c r="C39" s="42"/>
      <c r="D39" s="43" t="s">
        <v>72</v>
      </c>
      <c r="E39" s="44"/>
      <c r="F39" s="45"/>
      <c r="G39" s="44"/>
      <c r="H39" s="46"/>
      <c r="I39" s="46"/>
      <c r="J39" s="46"/>
      <c r="K39" s="46"/>
      <c r="L39" s="46"/>
      <c r="M39" s="46"/>
      <c r="N39" s="47"/>
      <c r="O39" s="46"/>
      <c r="P39" s="5"/>
      <c r="R39" s="14"/>
      <c r="S39" s="14"/>
      <c r="T39" s="14"/>
      <c r="U39" s="14"/>
      <c r="V39" s="14"/>
      <c r="W39" s="14"/>
      <c r="X39" s="14"/>
    </row>
    <row r="40" spans="2:24" s="7" customFormat="1" ht="15" customHeight="1">
      <c r="B40" s="14"/>
      <c r="C40" s="48"/>
      <c r="D40" s="9"/>
      <c r="E40" s="49"/>
      <c r="F40" s="5"/>
      <c r="G40" s="10"/>
      <c r="H40" s="10"/>
      <c r="I40" s="5"/>
      <c r="J40" s="5"/>
      <c r="K40" s="11"/>
      <c r="L40" s="5"/>
      <c r="M40" s="50"/>
      <c r="N40" s="8"/>
      <c r="O40" s="12"/>
      <c r="P40" s="5"/>
      <c r="R40" s="5"/>
      <c r="S40" s="5"/>
      <c r="T40" s="5"/>
      <c r="U40" s="5"/>
      <c r="V40" s="5"/>
      <c r="W40" s="5"/>
      <c r="X40" s="5"/>
    </row>
    <row r="41" spans="2:24" ht="14.4">
      <c r="D41" s="17" t="s">
        <v>213</v>
      </c>
      <c r="P41" s="5"/>
    </row>
    <row r="42" spans="2:24" ht="28.95" customHeight="1">
      <c r="B42" s="91">
        <v>1</v>
      </c>
      <c r="C42" s="18" t="s">
        <v>30</v>
      </c>
      <c r="E42" s="23" t="s">
        <v>214</v>
      </c>
      <c r="F42" s="24"/>
      <c r="G42" s="24"/>
      <c r="H42" s="25"/>
      <c r="I42" s="26" t="s">
        <v>417</v>
      </c>
      <c r="J42" s="27"/>
      <c r="K42" s="24"/>
      <c r="L42" s="24"/>
      <c r="N42" s="51" t="s">
        <v>73</v>
      </c>
      <c r="P42" s="5"/>
    </row>
    <row r="43" spans="2:24" ht="14.4">
      <c r="P43" s="5"/>
    </row>
    <row r="44" spans="2:24" ht="14.4">
      <c r="G44" s="15" t="s">
        <v>74</v>
      </c>
      <c r="P44" s="5"/>
    </row>
    <row r="45" spans="2:24" ht="14.4">
      <c r="E45" s="18" t="s">
        <v>215</v>
      </c>
      <c r="G45" s="52"/>
      <c r="H45" s="53" t="s">
        <v>53</v>
      </c>
      <c r="I45" s="54" t="s">
        <v>419</v>
      </c>
      <c r="J45" s="55"/>
      <c r="K45" s="56"/>
      <c r="P45" s="22"/>
    </row>
    <row r="46" spans="2:24" ht="14.4">
      <c r="E46" s="18" t="s">
        <v>216</v>
      </c>
      <c r="G46" s="52"/>
      <c r="H46" s="53" t="s">
        <v>54</v>
      </c>
      <c r="I46" s="54" t="s">
        <v>420</v>
      </c>
      <c r="J46" s="55"/>
      <c r="K46" s="56"/>
      <c r="P46" s="22"/>
    </row>
    <row r="47" spans="2:24" ht="14.4">
      <c r="P47" s="22"/>
    </row>
    <row r="48" spans="2:24" ht="14.4">
      <c r="G48" s="30" t="s">
        <v>77</v>
      </c>
      <c r="H48" s="31"/>
      <c r="I48" s="32"/>
      <c r="J48" s="33"/>
      <c r="K48" s="30"/>
      <c r="P48" s="22"/>
    </row>
    <row r="49" spans="2:24" ht="14.4">
      <c r="G49" s="34" t="s">
        <v>47</v>
      </c>
      <c r="H49" s="34">
        <v>1</v>
      </c>
      <c r="I49" s="35" t="s">
        <v>18</v>
      </c>
      <c r="J49" s="36"/>
      <c r="K49" s="34"/>
      <c r="P49" s="22"/>
    </row>
    <row r="50" spans="2:24" ht="14.4">
      <c r="G50" s="34" t="s">
        <v>47</v>
      </c>
      <c r="H50" s="34">
        <v>2</v>
      </c>
      <c r="I50" s="35" t="s">
        <v>19</v>
      </c>
      <c r="J50" s="36"/>
      <c r="K50" s="34"/>
      <c r="P50" s="22"/>
    </row>
    <row r="51" spans="2:24" ht="14.4">
      <c r="G51" s="34" t="s">
        <v>47</v>
      </c>
      <c r="H51" s="34">
        <v>3</v>
      </c>
      <c r="I51" s="35" t="s">
        <v>20</v>
      </c>
      <c r="J51" s="36"/>
      <c r="K51" s="34"/>
      <c r="P51" s="22"/>
    </row>
    <row r="52" spans="2:24" ht="14.4">
      <c r="G52" s="34" t="s">
        <v>47</v>
      </c>
      <c r="H52" s="34">
        <v>4</v>
      </c>
      <c r="I52" s="35" t="s">
        <v>21</v>
      </c>
      <c r="J52" s="36"/>
      <c r="K52" s="34"/>
      <c r="P52" s="22"/>
    </row>
    <row r="53" spans="2:24" ht="14.4">
      <c r="G53" s="34" t="s">
        <v>47</v>
      </c>
      <c r="H53" s="34">
        <v>5</v>
      </c>
      <c r="I53" s="35" t="s">
        <v>22</v>
      </c>
      <c r="J53" s="36"/>
      <c r="K53" s="34"/>
      <c r="P53" s="22"/>
    </row>
    <row r="54" spans="2:24" ht="14.4">
      <c r="G54" s="34" t="s">
        <v>47</v>
      </c>
      <c r="H54" s="34">
        <v>6</v>
      </c>
      <c r="I54" s="35" t="s">
        <v>217</v>
      </c>
      <c r="J54" s="36"/>
      <c r="K54" s="34"/>
      <c r="P54" s="22"/>
    </row>
    <row r="55" spans="2:24" ht="14.4">
      <c r="G55" s="34" t="s">
        <v>47</v>
      </c>
      <c r="H55" s="34">
        <v>7</v>
      </c>
      <c r="I55" s="35" t="s">
        <v>23</v>
      </c>
      <c r="J55" s="36"/>
      <c r="K55" s="34"/>
      <c r="P55" s="22"/>
    </row>
    <row r="56" spans="2:24" ht="14.4">
      <c r="G56" s="34" t="s">
        <v>47</v>
      </c>
      <c r="H56" s="34">
        <v>8</v>
      </c>
      <c r="I56" s="35" t="s">
        <v>24</v>
      </c>
      <c r="J56" s="36"/>
      <c r="K56" s="34"/>
      <c r="P56" s="22"/>
    </row>
    <row r="57" spans="2:24" ht="14.4">
      <c r="G57" s="34" t="s">
        <v>47</v>
      </c>
      <c r="H57" s="34">
        <v>9</v>
      </c>
      <c r="I57" s="35" t="s">
        <v>25</v>
      </c>
      <c r="J57" s="36"/>
      <c r="K57" s="34"/>
      <c r="P57" s="22"/>
    </row>
    <row r="58" spans="2:24" ht="14.4">
      <c r="G58" s="34" t="s">
        <v>47</v>
      </c>
      <c r="H58" s="34">
        <v>10</v>
      </c>
      <c r="I58" s="35" t="s">
        <v>26</v>
      </c>
      <c r="J58" s="36"/>
      <c r="K58" s="34"/>
      <c r="P58" s="22"/>
    </row>
    <row r="59" spans="2:24" ht="14.4">
      <c r="H59" s="15"/>
      <c r="P59" s="22"/>
    </row>
    <row r="60" spans="2:24" s="7" customFormat="1" ht="15" customHeight="1" thickBot="1">
      <c r="B60" s="92"/>
      <c r="C60" s="42"/>
      <c r="D60" s="43" t="s">
        <v>72</v>
      </c>
      <c r="E60" s="44"/>
      <c r="F60" s="45"/>
      <c r="G60" s="44"/>
      <c r="H60" s="46"/>
      <c r="I60" s="46"/>
      <c r="J60" s="46"/>
      <c r="K60" s="46"/>
      <c r="L60" s="46"/>
      <c r="M60" s="46"/>
      <c r="N60" s="47"/>
      <c r="O60" s="46"/>
      <c r="P60" s="5"/>
      <c r="Q60" s="14"/>
      <c r="R60" s="14"/>
      <c r="S60" s="14"/>
      <c r="T60" s="14"/>
      <c r="U60" s="14"/>
      <c r="V60" s="14"/>
      <c r="W60" s="14"/>
      <c r="X60" s="14"/>
    </row>
    <row r="61" spans="2:24" s="7" customFormat="1" ht="15" customHeight="1">
      <c r="B61" s="14"/>
      <c r="C61" s="48"/>
      <c r="D61" s="9"/>
      <c r="E61" s="49"/>
      <c r="F61" s="5"/>
      <c r="G61" s="10"/>
      <c r="H61" s="10"/>
      <c r="I61" s="5"/>
      <c r="J61" s="5"/>
      <c r="K61" s="11"/>
      <c r="L61" s="5"/>
      <c r="M61" s="50"/>
      <c r="N61" s="8"/>
      <c r="O61" s="12"/>
      <c r="P61" s="5"/>
      <c r="Q61" s="5"/>
      <c r="R61" s="5"/>
      <c r="S61" s="5"/>
      <c r="T61" s="5"/>
      <c r="U61" s="5"/>
      <c r="V61" s="5"/>
      <c r="W61" s="5"/>
      <c r="X61" s="5"/>
    </row>
    <row r="62" spans="2:24" ht="14.4">
      <c r="D62" s="17" t="s">
        <v>209</v>
      </c>
      <c r="P62" s="5"/>
    </row>
    <row r="63" spans="2:24" ht="37.799999999999997">
      <c r="B63" s="91">
        <v>1</v>
      </c>
      <c r="C63" s="18" t="s">
        <v>218</v>
      </c>
      <c r="E63" s="23" t="s">
        <v>219</v>
      </c>
      <c r="F63" s="24"/>
      <c r="G63" s="24"/>
      <c r="H63" s="25"/>
      <c r="I63" s="26" t="s">
        <v>418</v>
      </c>
      <c r="J63" s="27"/>
      <c r="K63" s="24"/>
      <c r="L63" s="24"/>
      <c r="N63" s="51" t="s">
        <v>220</v>
      </c>
      <c r="P63" s="5"/>
    </row>
    <row r="64" spans="2:24" ht="14.4">
      <c r="P64" s="5"/>
    </row>
    <row r="65" spans="2:24" ht="14.4">
      <c r="E65" s="122"/>
      <c r="F65" s="123"/>
      <c r="G65" s="123"/>
      <c r="H65" s="123"/>
      <c r="I65" s="124"/>
      <c r="J65" s="125"/>
      <c r="K65" s="123"/>
      <c r="L65" s="126"/>
      <c r="P65" s="22"/>
    </row>
    <row r="66" spans="2:24" ht="14.4">
      <c r="E66" s="127"/>
      <c r="F66" s="128"/>
      <c r="G66" s="128"/>
      <c r="H66" s="128"/>
      <c r="I66" s="129"/>
      <c r="J66" s="130"/>
      <c r="K66" s="128"/>
      <c r="L66" s="131"/>
      <c r="P66" s="22"/>
    </row>
    <row r="67" spans="2:24" ht="16.2" customHeight="1">
      <c r="H67" s="15"/>
      <c r="P67" s="22"/>
    </row>
    <row r="68" spans="2:24" s="7" customFormat="1" ht="15" customHeight="1" thickBot="1">
      <c r="B68" s="92"/>
      <c r="C68" s="42"/>
      <c r="D68" s="43" t="s">
        <v>72</v>
      </c>
      <c r="E68" s="44"/>
      <c r="F68" s="45"/>
      <c r="G68" s="44"/>
      <c r="H68" s="46"/>
      <c r="I68" s="46"/>
      <c r="J68" s="46"/>
      <c r="K68" s="46"/>
      <c r="L68" s="46"/>
      <c r="M68" s="46"/>
      <c r="N68" s="47"/>
      <c r="O68" s="46"/>
      <c r="P68" s="5"/>
      <c r="Q68" s="14"/>
      <c r="R68" s="14"/>
      <c r="S68" s="14"/>
      <c r="T68" s="14"/>
      <c r="U68" s="14"/>
      <c r="V68" s="14"/>
      <c r="W68" s="14"/>
      <c r="X68" s="14"/>
    </row>
    <row r="69" spans="2:24" s="7" customFormat="1" ht="15" customHeight="1">
      <c r="B69" s="14"/>
      <c r="C69" s="48"/>
      <c r="D69" s="9"/>
      <c r="E69" s="49"/>
      <c r="F69" s="5"/>
      <c r="G69" s="10"/>
      <c r="H69" s="10"/>
      <c r="I69" s="5"/>
      <c r="J69" s="5"/>
      <c r="K69" s="11"/>
      <c r="L69" s="5"/>
      <c r="M69" s="50"/>
      <c r="N69" s="8"/>
      <c r="O69" s="12"/>
      <c r="P69" s="5"/>
      <c r="Q69" s="5"/>
      <c r="R69" s="5"/>
      <c r="S69" s="5"/>
      <c r="T69" s="5"/>
      <c r="U69" s="5"/>
      <c r="V69" s="5"/>
      <c r="W69" s="5"/>
      <c r="X69" s="5"/>
    </row>
    <row r="70" spans="2:24" ht="14.4">
      <c r="G70" s="34"/>
      <c r="H70" s="34"/>
      <c r="I70" s="35"/>
      <c r="J70" s="36"/>
      <c r="K70" s="34"/>
      <c r="P70" s="22"/>
    </row>
    <row r="71" spans="2:24" ht="14.4">
      <c r="D71" s="17" t="s">
        <v>209</v>
      </c>
      <c r="P71" s="22"/>
    </row>
    <row r="72" spans="2:24" ht="14.4">
      <c r="D72" s="17" t="s">
        <v>80</v>
      </c>
      <c r="P72" s="5"/>
    </row>
    <row r="73" spans="2:24" ht="63">
      <c r="B73" s="91">
        <v>1</v>
      </c>
      <c r="C73" s="18" t="s">
        <v>81</v>
      </c>
      <c r="E73" s="23" t="s">
        <v>221</v>
      </c>
      <c r="F73" s="24"/>
      <c r="G73" s="24"/>
      <c r="H73" s="25"/>
      <c r="I73" s="26" t="s">
        <v>82</v>
      </c>
      <c r="J73" s="27"/>
      <c r="K73" s="24"/>
      <c r="L73" s="24"/>
      <c r="N73" s="28" t="s">
        <v>83</v>
      </c>
      <c r="P73" s="22"/>
    </row>
    <row r="74" spans="2:24" ht="14.4">
      <c r="C74" s="18"/>
      <c r="E74" s="24"/>
      <c r="F74" s="24"/>
      <c r="G74" s="24"/>
      <c r="H74" s="25"/>
      <c r="I74" s="62"/>
      <c r="J74" s="27"/>
      <c r="K74" s="24"/>
      <c r="L74" s="24"/>
      <c r="P74" s="22"/>
    </row>
    <row r="75" spans="2:24" ht="14.4">
      <c r="C75" s="18"/>
      <c r="E75" s="24"/>
      <c r="F75" s="24"/>
      <c r="G75" s="24"/>
      <c r="H75" s="25"/>
      <c r="I75" s="26"/>
      <c r="J75" s="27"/>
      <c r="K75" s="24"/>
      <c r="L75" s="29" t="s">
        <v>52</v>
      </c>
      <c r="P75" s="22"/>
    </row>
    <row r="76" spans="2:24" ht="14.4">
      <c r="G76" s="30"/>
      <c r="H76" s="31"/>
      <c r="I76" s="32"/>
      <c r="J76" s="33"/>
      <c r="K76" s="30"/>
      <c r="P76" s="22"/>
    </row>
    <row r="77" spans="2:24" ht="14.4">
      <c r="G77" s="34" t="s">
        <v>45</v>
      </c>
      <c r="H77" s="34" t="s">
        <v>53</v>
      </c>
      <c r="I77" s="67" t="s">
        <v>398</v>
      </c>
      <c r="J77" s="33"/>
      <c r="K77" s="63" t="s">
        <v>140</v>
      </c>
      <c r="P77" s="22"/>
    </row>
    <row r="78" spans="2:24" ht="14.4">
      <c r="G78" s="34" t="s">
        <v>45</v>
      </c>
      <c r="H78" s="34" t="s">
        <v>54</v>
      </c>
      <c r="I78" s="67" t="s">
        <v>399</v>
      </c>
      <c r="J78" s="33"/>
      <c r="K78" s="63" t="s">
        <v>140</v>
      </c>
      <c r="P78" s="22"/>
    </row>
    <row r="79" spans="2:24" ht="14.4">
      <c r="G79" s="34" t="s">
        <v>45</v>
      </c>
      <c r="H79" s="34" t="s">
        <v>55</v>
      </c>
      <c r="I79" s="132" t="s">
        <v>400</v>
      </c>
      <c r="J79" s="33"/>
      <c r="K79" s="63" t="s">
        <v>140</v>
      </c>
      <c r="P79" s="22"/>
    </row>
    <row r="80" spans="2:24" ht="14.4">
      <c r="G80" s="34" t="s">
        <v>45</v>
      </c>
      <c r="H80" s="34" t="s">
        <v>56</v>
      </c>
      <c r="I80" s="132" t="s">
        <v>401</v>
      </c>
      <c r="J80" s="33"/>
      <c r="K80" s="63" t="s">
        <v>140</v>
      </c>
      <c r="P80" s="22"/>
    </row>
    <row r="81" spans="7:16" ht="12.6">
      <c r="G81" s="34" t="s">
        <v>45</v>
      </c>
      <c r="H81" s="34" t="s">
        <v>57</v>
      </c>
      <c r="I81" s="67" t="s">
        <v>402</v>
      </c>
      <c r="J81" s="36"/>
      <c r="K81" s="63" t="s">
        <v>95</v>
      </c>
      <c r="P81" s="15"/>
    </row>
    <row r="82" spans="7:16" ht="12.6">
      <c r="G82" s="34" t="s">
        <v>45</v>
      </c>
      <c r="H82" s="34" t="s">
        <v>58</v>
      </c>
      <c r="I82" s="67" t="s">
        <v>403</v>
      </c>
      <c r="J82" s="36"/>
      <c r="K82" s="63" t="s">
        <v>95</v>
      </c>
      <c r="P82" s="15"/>
    </row>
    <row r="83" spans="7:16" ht="12.6">
      <c r="G83" s="34" t="s">
        <v>45</v>
      </c>
      <c r="H83" s="34" t="s">
        <v>59</v>
      </c>
      <c r="I83" s="67" t="s">
        <v>404</v>
      </c>
      <c r="J83" s="36"/>
      <c r="K83" s="63" t="s">
        <v>95</v>
      </c>
      <c r="P83" s="15"/>
    </row>
    <row r="84" spans="7:16" ht="12.6">
      <c r="G84" s="34" t="s">
        <v>45</v>
      </c>
      <c r="H84" s="34" t="s">
        <v>60</v>
      </c>
      <c r="I84" s="67" t="s">
        <v>405</v>
      </c>
      <c r="J84" s="36"/>
      <c r="K84" s="63" t="s">
        <v>95</v>
      </c>
      <c r="P84" s="15"/>
    </row>
    <row r="85" spans="7:16" ht="12.6">
      <c r="G85" s="34" t="s">
        <v>45</v>
      </c>
      <c r="H85" s="34" t="s">
        <v>61</v>
      </c>
      <c r="I85" s="67" t="s">
        <v>406</v>
      </c>
      <c r="J85" s="36"/>
      <c r="K85" s="63" t="s">
        <v>95</v>
      </c>
      <c r="P85" s="15"/>
    </row>
    <row r="86" spans="7:16" ht="12.6">
      <c r="G86" s="34" t="s">
        <v>45</v>
      </c>
      <c r="H86" s="34" t="s">
        <v>62</v>
      </c>
      <c r="I86" s="67" t="s">
        <v>407</v>
      </c>
      <c r="J86" s="36"/>
      <c r="K86" s="63" t="s">
        <v>95</v>
      </c>
      <c r="P86" s="15"/>
    </row>
    <row r="87" spans="7:16" ht="12.6">
      <c r="G87" s="34" t="s">
        <v>45</v>
      </c>
      <c r="H87" s="34" t="s">
        <v>63</v>
      </c>
      <c r="I87" s="67" t="s">
        <v>408</v>
      </c>
      <c r="J87" s="36"/>
      <c r="K87" s="63" t="s">
        <v>95</v>
      </c>
      <c r="P87" s="15"/>
    </row>
    <row r="88" spans="7:16" ht="12.6">
      <c r="G88" s="34" t="s">
        <v>45</v>
      </c>
      <c r="H88" s="34" t="s">
        <v>64</v>
      </c>
      <c r="I88" s="67" t="s">
        <v>409</v>
      </c>
      <c r="J88" s="36"/>
      <c r="K88" s="63" t="s">
        <v>106</v>
      </c>
      <c r="L88" s="66"/>
      <c r="P88" s="15"/>
    </row>
    <row r="89" spans="7:16" ht="12.6">
      <c r="G89" s="34" t="s">
        <v>45</v>
      </c>
      <c r="H89" s="34" t="s">
        <v>65</v>
      </c>
      <c r="I89" s="67" t="s">
        <v>410</v>
      </c>
      <c r="J89" s="36"/>
      <c r="K89" s="63" t="s">
        <v>139</v>
      </c>
      <c r="P89" s="15"/>
    </row>
    <row r="90" spans="7:16" ht="12.6">
      <c r="G90" s="34" t="s">
        <v>45</v>
      </c>
      <c r="H90" s="34" t="s">
        <v>66</v>
      </c>
      <c r="I90" s="67" t="s">
        <v>411</v>
      </c>
      <c r="J90" s="36"/>
      <c r="K90" s="63" t="s">
        <v>106</v>
      </c>
      <c r="P90" s="15"/>
    </row>
    <row r="91" spans="7:16" ht="14.4">
      <c r="G91" s="34" t="s">
        <v>45</v>
      </c>
      <c r="H91" s="34" t="s">
        <v>67</v>
      </c>
      <c r="I91" s="67" t="s">
        <v>412</v>
      </c>
      <c r="J91" s="36"/>
      <c r="K91" s="63" t="s">
        <v>139</v>
      </c>
      <c r="P91" s="5"/>
    </row>
    <row r="92" spans="7:16" ht="14.4">
      <c r="G92" s="34" t="s">
        <v>45</v>
      </c>
      <c r="H92" s="34" t="s">
        <v>68</v>
      </c>
      <c r="I92" s="67" t="s">
        <v>413</v>
      </c>
      <c r="K92" s="63" t="s">
        <v>139</v>
      </c>
      <c r="P92" s="5"/>
    </row>
    <row r="93" spans="7:16" ht="14.4">
      <c r="G93" s="34" t="s">
        <v>45</v>
      </c>
      <c r="H93" s="34" t="s">
        <v>69</v>
      </c>
      <c r="I93" s="67" t="s">
        <v>414</v>
      </c>
      <c r="K93" s="63" t="s">
        <v>139</v>
      </c>
      <c r="P93" s="5"/>
    </row>
    <row r="94" spans="7:16" ht="14.4">
      <c r="G94" s="34" t="s">
        <v>45</v>
      </c>
      <c r="H94" s="34" t="s">
        <v>70</v>
      </c>
      <c r="I94" s="67" t="s">
        <v>435</v>
      </c>
      <c r="K94" s="133" t="s">
        <v>222</v>
      </c>
      <c r="P94" s="5"/>
    </row>
    <row r="95" spans="7:16" ht="14.4">
      <c r="G95" s="34" t="s">
        <v>45</v>
      </c>
      <c r="H95" s="34" t="s">
        <v>71</v>
      </c>
      <c r="I95" s="67" t="s">
        <v>436</v>
      </c>
      <c r="K95" s="133" t="s">
        <v>222</v>
      </c>
      <c r="P95" s="5"/>
    </row>
    <row r="96" spans="7:16" ht="14.4">
      <c r="G96" s="34" t="s">
        <v>45</v>
      </c>
      <c r="H96" s="34" t="s">
        <v>223</v>
      </c>
      <c r="I96" s="134" t="s">
        <v>87</v>
      </c>
      <c r="J96" s="135"/>
      <c r="K96" s="133" t="s">
        <v>224</v>
      </c>
      <c r="P96" s="5"/>
    </row>
    <row r="97" spans="2:24" ht="14.4">
      <c r="P97" s="5"/>
    </row>
    <row r="98" spans="2:24" ht="14.4">
      <c r="P98" s="5"/>
    </row>
    <row r="99" spans="2:24" ht="14.4">
      <c r="H99" s="15"/>
      <c r="I99" s="67"/>
      <c r="K99" s="17"/>
      <c r="P99" s="5"/>
    </row>
    <row r="100" spans="2:24" s="7" customFormat="1" ht="15" customHeight="1" thickBot="1">
      <c r="B100" s="92"/>
      <c r="C100" s="42"/>
      <c r="D100" s="43" t="s">
        <v>72</v>
      </c>
      <c r="E100" s="44"/>
      <c r="F100" s="45"/>
      <c r="G100" s="44"/>
      <c r="H100" s="46"/>
      <c r="I100" s="46"/>
      <c r="J100" s="46"/>
      <c r="K100" s="46"/>
      <c r="L100" s="46"/>
      <c r="M100" s="46"/>
      <c r="N100" s="47"/>
      <c r="O100" s="46"/>
      <c r="P100" s="5"/>
      <c r="Q100" s="14"/>
      <c r="R100" s="14"/>
      <c r="S100" s="14"/>
      <c r="T100" s="14"/>
      <c r="U100" s="14"/>
      <c r="V100" s="14"/>
      <c r="W100" s="14"/>
      <c r="X100" s="14"/>
    </row>
    <row r="101" spans="2:24" s="7" customFormat="1" ht="15" customHeight="1">
      <c r="B101" s="14"/>
      <c r="C101" s="48"/>
      <c r="D101" s="9"/>
      <c r="E101" s="49"/>
      <c r="F101" s="5"/>
      <c r="G101" s="10"/>
      <c r="H101" s="10"/>
      <c r="I101" s="5"/>
      <c r="J101" s="5"/>
      <c r="K101" s="11"/>
      <c r="L101" s="5"/>
      <c r="M101" s="50"/>
      <c r="N101" s="8"/>
      <c r="O101" s="12"/>
      <c r="P101" s="5"/>
      <c r="Q101" s="5"/>
      <c r="R101" s="5"/>
      <c r="S101" s="5"/>
      <c r="T101" s="5"/>
      <c r="U101" s="5"/>
      <c r="V101" s="5"/>
      <c r="W101" s="5"/>
      <c r="X101" s="5"/>
    </row>
    <row r="102" spans="2:24" ht="14.4">
      <c r="D102" s="17" t="s">
        <v>225</v>
      </c>
      <c r="P102" s="22"/>
    </row>
    <row r="103" spans="2:24" ht="14.4">
      <c r="D103" s="17" t="s">
        <v>80</v>
      </c>
      <c r="P103" s="5"/>
    </row>
    <row r="104" spans="2:24" ht="14.4">
      <c r="D104" s="17" t="s">
        <v>88</v>
      </c>
      <c r="P104" s="5"/>
    </row>
    <row r="105" spans="2:24" ht="61.2" customHeight="1">
      <c r="B105" s="91">
        <v>4</v>
      </c>
      <c r="C105" s="18" t="s">
        <v>89</v>
      </c>
      <c r="E105" s="23" t="s">
        <v>226</v>
      </c>
      <c r="F105" s="24"/>
      <c r="G105" s="24"/>
      <c r="H105" s="25"/>
      <c r="I105" s="167" t="s">
        <v>227</v>
      </c>
      <c r="J105" s="168"/>
      <c r="K105" s="168"/>
      <c r="L105" s="24"/>
      <c r="N105" s="64" t="s">
        <v>27</v>
      </c>
      <c r="P105" s="5"/>
    </row>
    <row r="106" spans="2:24" ht="1.95" customHeight="1">
      <c r="C106" s="18"/>
      <c r="E106" s="24"/>
      <c r="F106" s="24"/>
      <c r="G106" s="24"/>
      <c r="H106" s="25"/>
      <c r="I106" s="26"/>
      <c r="J106" s="27"/>
      <c r="K106" s="24"/>
      <c r="L106" s="24"/>
      <c r="P106" s="5"/>
    </row>
    <row r="107" spans="2:24" ht="14.4">
      <c r="C107" s="18"/>
      <c r="E107" s="24"/>
      <c r="F107" s="24"/>
      <c r="G107" s="24"/>
      <c r="H107" s="25"/>
      <c r="I107" s="26"/>
      <c r="J107" s="27"/>
      <c r="K107" s="24"/>
      <c r="L107" s="29" t="s">
        <v>52</v>
      </c>
      <c r="P107" s="5"/>
    </row>
    <row r="108" spans="2:24" ht="14.4">
      <c r="P108" s="5"/>
    </row>
    <row r="109" spans="2:24" ht="14.4">
      <c r="G109" s="15" t="s">
        <v>74</v>
      </c>
      <c r="P109" s="5"/>
    </row>
    <row r="110" spans="2:24" ht="14.4">
      <c r="G110" s="52"/>
      <c r="H110" s="53" t="s">
        <v>53</v>
      </c>
      <c r="I110" s="54" t="s">
        <v>90</v>
      </c>
      <c r="J110" s="55"/>
      <c r="K110" s="56"/>
      <c r="P110" s="5"/>
    </row>
    <row r="111" spans="2:24" ht="14.4">
      <c r="C111" s="15"/>
      <c r="D111" s="15"/>
      <c r="E111" s="15"/>
      <c r="G111" s="52"/>
      <c r="H111" s="53" t="s">
        <v>54</v>
      </c>
      <c r="I111" s="54" t="s">
        <v>91</v>
      </c>
      <c r="J111" s="55"/>
      <c r="K111" s="56"/>
      <c r="P111" s="5"/>
    </row>
    <row r="112" spans="2:24" ht="14.4">
      <c r="C112" s="15"/>
      <c r="D112" s="15"/>
      <c r="E112" s="15"/>
      <c r="G112" s="52"/>
      <c r="H112" s="53" t="s">
        <v>55</v>
      </c>
      <c r="I112" s="54" t="s">
        <v>92</v>
      </c>
      <c r="J112" s="55"/>
      <c r="K112" s="56"/>
      <c r="P112" s="5"/>
    </row>
    <row r="113" spans="3:16" ht="14.4">
      <c r="C113" s="15"/>
      <c r="D113" s="15"/>
      <c r="E113" s="15"/>
      <c r="G113" s="57"/>
      <c r="H113" s="58" t="s">
        <v>56</v>
      </c>
      <c r="I113" s="59" t="s">
        <v>93</v>
      </c>
      <c r="J113" s="60"/>
      <c r="K113" s="61"/>
      <c r="P113" s="5"/>
    </row>
    <row r="114" spans="3:16" ht="14.4">
      <c r="C114" s="15"/>
      <c r="D114" s="15"/>
      <c r="E114" s="15"/>
      <c r="P114" s="5"/>
    </row>
    <row r="115" spans="3:16" ht="14.4">
      <c r="C115" s="15"/>
      <c r="D115" s="15"/>
      <c r="E115" s="15"/>
      <c r="G115" s="30" t="s">
        <v>77</v>
      </c>
      <c r="H115" s="31"/>
      <c r="I115" s="32"/>
      <c r="J115" s="33"/>
      <c r="K115" s="30"/>
      <c r="P115" s="5"/>
    </row>
    <row r="116" spans="3:16" ht="12.6">
      <c r="C116" s="15"/>
      <c r="D116" s="15"/>
      <c r="E116" s="15"/>
      <c r="G116" s="34" t="s">
        <v>45</v>
      </c>
      <c r="H116" s="34" t="s">
        <v>53</v>
      </c>
      <c r="I116" s="67"/>
      <c r="J116" s="33"/>
      <c r="K116" s="63" t="s">
        <v>140</v>
      </c>
      <c r="L116" s="66"/>
      <c r="P116" s="15"/>
    </row>
    <row r="117" spans="3:16" ht="12.6">
      <c r="C117" s="15"/>
      <c r="D117" s="15"/>
      <c r="E117" s="15"/>
      <c r="G117" s="34" t="s">
        <v>45</v>
      </c>
      <c r="H117" s="34" t="s">
        <v>54</v>
      </c>
      <c r="I117" s="67"/>
      <c r="J117" s="33"/>
      <c r="K117" s="63" t="s">
        <v>140</v>
      </c>
      <c r="P117" s="15"/>
    </row>
    <row r="118" spans="3:16" ht="12.6">
      <c r="C118" s="15"/>
      <c r="D118" s="15"/>
      <c r="E118" s="15"/>
      <c r="G118" s="34" t="s">
        <v>45</v>
      </c>
      <c r="H118" s="34" t="s">
        <v>55</v>
      </c>
      <c r="I118" s="67"/>
      <c r="J118" s="36"/>
      <c r="K118" s="63" t="s">
        <v>140</v>
      </c>
      <c r="P118" s="15"/>
    </row>
    <row r="119" spans="3:16" ht="12.6">
      <c r="C119" s="15"/>
      <c r="D119" s="15"/>
      <c r="E119" s="15"/>
      <c r="G119" s="34" t="s">
        <v>45</v>
      </c>
      <c r="H119" s="34" t="s">
        <v>56</v>
      </c>
      <c r="I119" s="67"/>
      <c r="J119" s="36"/>
      <c r="K119" s="63" t="s">
        <v>140</v>
      </c>
      <c r="P119" s="15"/>
    </row>
    <row r="120" spans="3:16" ht="12.6">
      <c r="C120" s="15"/>
      <c r="D120" s="15"/>
      <c r="E120" s="15"/>
      <c r="G120" s="34" t="s">
        <v>45</v>
      </c>
      <c r="H120" s="34" t="s">
        <v>57</v>
      </c>
      <c r="I120" s="67"/>
      <c r="J120" s="36"/>
      <c r="K120" s="63" t="s">
        <v>95</v>
      </c>
      <c r="P120" s="15"/>
    </row>
    <row r="121" spans="3:16" ht="12.6">
      <c r="C121" s="15"/>
      <c r="D121" s="15"/>
      <c r="E121" s="15"/>
      <c r="G121" s="34" t="s">
        <v>45</v>
      </c>
      <c r="H121" s="34" t="s">
        <v>58</v>
      </c>
      <c r="I121" s="67"/>
      <c r="J121" s="36"/>
      <c r="K121" s="63" t="s">
        <v>95</v>
      </c>
      <c r="P121" s="15"/>
    </row>
    <row r="122" spans="3:16" ht="12.6">
      <c r="C122" s="15"/>
      <c r="D122" s="15"/>
      <c r="E122" s="15"/>
      <c r="G122" s="34" t="s">
        <v>45</v>
      </c>
      <c r="H122" s="34" t="s">
        <v>59</v>
      </c>
      <c r="I122" s="67"/>
      <c r="J122" s="36"/>
      <c r="K122" s="63" t="s">
        <v>95</v>
      </c>
      <c r="P122" s="15"/>
    </row>
    <row r="123" spans="3:16" ht="12.6">
      <c r="C123" s="15"/>
      <c r="D123" s="15"/>
      <c r="E123" s="15"/>
      <c r="G123" s="34" t="s">
        <v>45</v>
      </c>
      <c r="H123" s="34" t="s">
        <v>60</v>
      </c>
      <c r="I123" s="67"/>
      <c r="J123" s="36"/>
      <c r="K123" s="63" t="s">
        <v>95</v>
      </c>
      <c r="P123" s="15"/>
    </row>
    <row r="124" spans="3:16" ht="12.6">
      <c r="C124" s="15"/>
      <c r="D124" s="15"/>
      <c r="E124" s="15"/>
      <c r="G124" s="34" t="s">
        <v>45</v>
      </c>
      <c r="H124" s="34" t="s">
        <v>61</v>
      </c>
      <c r="I124" s="67"/>
      <c r="J124" s="36"/>
      <c r="K124" s="63" t="s">
        <v>95</v>
      </c>
      <c r="P124" s="15"/>
    </row>
    <row r="125" spans="3:16" ht="14.4">
      <c r="C125" s="15"/>
      <c r="D125" s="15"/>
      <c r="E125" s="15"/>
      <c r="G125" s="34" t="s">
        <v>45</v>
      </c>
      <c r="H125" s="34" t="s">
        <v>62</v>
      </c>
      <c r="I125" s="67"/>
      <c r="J125" s="36"/>
      <c r="K125" s="63" t="s">
        <v>95</v>
      </c>
      <c r="P125" s="5"/>
    </row>
    <row r="126" spans="3:16" ht="14.4">
      <c r="C126" s="15"/>
      <c r="D126" s="15"/>
      <c r="E126" s="15"/>
      <c r="G126" s="34" t="s">
        <v>45</v>
      </c>
      <c r="H126" s="34" t="s">
        <v>63</v>
      </c>
      <c r="I126" s="67"/>
      <c r="J126" s="36"/>
      <c r="K126" s="63" t="s">
        <v>106</v>
      </c>
      <c r="P126" s="5"/>
    </row>
    <row r="127" spans="3:16" ht="14.4">
      <c r="C127" s="15"/>
      <c r="D127" s="15"/>
      <c r="E127" s="15"/>
      <c r="G127" s="34" t="s">
        <v>45</v>
      </c>
      <c r="H127" s="34" t="s">
        <v>64</v>
      </c>
      <c r="I127" s="67"/>
      <c r="J127" s="36"/>
      <c r="K127" s="63" t="s">
        <v>139</v>
      </c>
      <c r="P127" s="5"/>
    </row>
    <row r="128" spans="3:16" ht="14.4">
      <c r="C128" s="15"/>
      <c r="D128" s="15"/>
      <c r="E128" s="15"/>
      <c r="G128" s="34" t="s">
        <v>45</v>
      </c>
      <c r="H128" s="34" t="s">
        <v>86</v>
      </c>
      <c r="I128" s="67"/>
      <c r="K128" s="63" t="s">
        <v>139</v>
      </c>
      <c r="P128" s="5"/>
    </row>
    <row r="129" spans="2:24" ht="14.4">
      <c r="C129" s="15"/>
      <c r="D129" s="15"/>
      <c r="E129" s="15"/>
      <c r="G129" s="34" t="s">
        <v>45</v>
      </c>
      <c r="H129" s="34" t="s">
        <v>66</v>
      </c>
      <c r="I129" s="67"/>
      <c r="K129" s="63" t="s">
        <v>139</v>
      </c>
      <c r="P129" s="5"/>
    </row>
    <row r="130" spans="2:24" ht="14.4">
      <c r="C130" s="15"/>
      <c r="D130" s="15"/>
      <c r="E130" s="15"/>
      <c r="G130" s="34" t="s">
        <v>45</v>
      </c>
      <c r="H130" s="34" t="s">
        <v>67</v>
      </c>
      <c r="I130" s="67"/>
      <c r="P130" s="5"/>
    </row>
    <row r="131" spans="2:24" ht="14.4">
      <c r="G131" s="34" t="s">
        <v>45</v>
      </c>
      <c r="H131" s="34" t="s">
        <v>68</v>
      </c>
      <c r="I131" s="67"/>
      <c r="P131" s="5"/>
    </row>
    <row r="132" spans="2:24" ht="14.4">
      <c r="G132" s="34" t="s">
        <v>45</v>
      </c>
      <c r="H132" s="34" t="s">
        <v>69</v>
      </c>
      <c r="I132" s="35" t="s">
        <v>87</v>
      </c>
      <c r="P132" s="5"/>
    </row>
    <row r="133" spans="2:24" s="7" customFormat="1" ht="15" customHeight="1" thickBot="1">
      <c r="B133" s="92"/>
      <c r="C133" s="42"/>
      <c r="D133" s="43" t="s">
        <v>72</v>
      </c>
      <c r="E133" s="44"/>
      <c r="F133" s="45"/>
      <c r="G133" s="44"/>
      <c r="H133" s="46"/>
      <c r="I133" s="46"/>
      <c r="J133" s="46"/>
      <c r="K133" s="46"/>
      <c r="L133" s="46"/>
      <c r="M133" s="46"/>
      <c r="N133" s="47"/>
      <c r="O133" s="46"/>
      <c r="P133" s="5"/>
      <c r="Q133" s="14"/>
      <c r="R133" s="14"/>
      <c r="S133" s="14"/>
      <c r="T133" s="14"/>
      <c r="U133" s="14"/>
      <c r="V133" s="14"/>
      <c r="W133" s="14"/>
      <c r="X133" s="14"/>
    </row>
    <row r="134" spans="2:24" s="7" customFormat="1" ht="15" customHeight="1">
      <c r="B134" s="14"/>
      <c r="C134" s="48"/>
      <c r="D134" s="9"/>
      <c r="E134" s="49"/>
      <c r="F134" s="5"/>
      <c r="G134" s="10"/>
      <c r="H134" s="10"/>
      <c r="I134" s="5"/>
      <c r="J134" s="5"/>
      <c r="K134" s="11"/>
      <c r="L134" s="5"/>
      <c r="M134" s="50"/>
      <c r="N134" s="8"/>
      <c r="O134" s="12"/>
      <c r="P134" s="5"/>
      <c r="Q134" s="5"/>
      <c r="R134" s="5"/>
      <c r="S134" s="5"/>
      <c r="T134" s="5"/>
      <c r="U134" s="5"/>
      <c r="V134" s="5"/>
      <c r="W134" s="5"/>
      <c r="X134" s="5"/>
    </row>
    <row r="135" spans="2:24" s="7" customFormat="1" ht="15" customHeight="1">
      <c r="B135" s="14"/>
      <c r="C135" s="48"/>
      <c r="D135" s="17" t="s">
        <v>228</v>
      </c>
      <c r="E135" s="49"/>
      <c r="F135" s="5"/>
      <c r="G135" s="10"/>
      <c r="H135" s="10"/>
      <c r="I135" s="5"/>
      <c r="J135" s="5"/>
      <c r="K135" s="11"/>
      <c r="L135" s="5"/>
      <c r="M135" s="50"/>
      <c r="N135" s="8"/>
      <c r="O135" s="12"/>
      <c r="P135" s="5"/>
      <c r="Q135" s="5"/>
      <c r="R135" s="5"/>
      <c r="S135" s="5"/>
      <c r="T135" s="5"/>
      <c r="U135" s="5"/>
      <c r="V135" s="5"/>
      <c r="W135" s="5"/>
      <c r="X135" s="5"/>
    </row>
    <row r="136" spans="2:24" ht="14.4">
      <c r="D136" s="17" t="s">
        <v>94</v>
      </c>
      <c r="P136" s="5"/>
    </row>
    <row r="137" spans="2:24" ht="25.2">
      <c r="B137" s="91">
        <v>2</v>
      </c>
      <c r="C137" s="18" t="s">
        <v>30</v>
      </c>
      <c r="E137" s="23" t="s">
        <v>229</v>
      </c>
      <c r="F137" s="24"/>
      <c r="G137" s="24"/>
      <c r="H137" s="25"/>
      <c r="I137" s="26" t="s">
        <v>438</v>
      </c>
      <c r="J137" s="27"/>
      <c r="K137" s="24"/>
      <c r="L137" s="24"/>
      <c r="N137" s="64" t="s">
        <v>28</v>
      </c>
      <c r="P137" s="5"/>
    </row>
    <row r="138" spans="2:24" ht="14.4">
      <c r="C138" s="18"/>
      <c r="E138" s="24"/>
      <c r="F138" s="24"/>
      <c r="G138" s="24"/>
      <c r="H138" s="25"/>
      <c r="I138" s="26"/>
      <c r="J138" s="27"/>
      <c r="K138" s="24"/>
      <c r="L138" s="24"/>
      <c r="P138" s="5"/>
    </row>
    <row r="139" spans="2:24" ht="14.4">
      <c r="C139" s="18"/>
      <c r="E139" s="24"/>
      <c r="F139" s="24"/>
      <c r="G139" s="24"/>
      <c r="H139" s="25"/>
      <c r="I139" s="26"/>
      <c r="J139" s="27"/>
      <c r="K139" s="24"/>
      <c r="L139" s="29" t="s">
        <v>52</v>
      </c>
      <c r="P139" s="5"/>
    </row>
    <row r="140" spans="2:24" ht="14.4">
      <c r="P140" s="5"/>
    </row>
    <row r="141" spans="2:24" ht="14.4">
      <c r="G141" s="15" t="s">
        <v>74</v>
      </c>
      <c r="P141" s="5"/>
    </row>
    <row r="142" spans="2:24" ht="12.6">
      <c r="D142" s="17" t="s">
        <v>230</v>
      </c>
      <c r="G142" s="52"/>
      <c r="H142" s="53" t="s">
        <v>53</v>
      </c>
      <c r="I142" s="54"/>
      <c r="J142" s="55"/>
      <c r="K142" s="63" t="s">
        <v>140</v>
      </c>
      <c r="P142" s="15"/>
    </row>
    <row r="143" spans="2:24" ht="12.6">
      <c r="C143" s="15"/>
      <c r="D143" s="17" t="s">
        <v>230</v>
      </c>
      <c r="G143" s="52"/>
      <c r="H143" s="53" t="s">
        <v>54</v>
      </c>
      <c r="I143" s="54"/>
      <c r="J143" s="55"/>
      <c r="K143" s="63" t="s">
        <v>140</v>
      </c>
      <c r="P143" s="15"/>
    </row>
    <row r="144" spans="2:24" ht="12.6">
      <c r="C144" s="15"/>
      <c r="D144" s="17" t="s">
        <v>230</v>
      </c>
      <c r="G144" s="52"/>
      <c r="H144" s="53" t="s">
        <v>55</v>
      </c>
      <c r="I144" s="59"/>
      <c r="J144" s="55"/>
      <c r="K144" s="63" t="s">
        <v>140</v>
      </c>
      <c r="P144" s="15"/>
    </row>
    <row r="145" spans="3:16" ht="12.6">
      <c r="C145" s="15"/>
      <c r="D145" s="17" t="s">
        <v>230</v>
      </c>
      <c r="G145" s="52"/>
      <c r="H145" s="53" t="s">
        <v>56</v>
      </c>
      <c r="I145" s="54"/>
      <c r="J145" s="55"/>
      <c r="K145" s="63" t="s">
        <v>140</v>
      </c>
      <c r="P145" s="15"/>
    </row>
    <row r="146" spans="3:16" ht="12.6">
      <c r="C146" s="15"/>
      <c r="D146" s="17" t="s">
        <v>230</v>
      </c>
      <c r="G146" s="52"/>
      <c r="H146" s="53" t="s">
        <v>57</v>
      </c>
      <c r="I146" s="54"/>
      <c r="J146" s="55"/>
      <c r="K146" s="63" t="s">
        <v>140</v>
      </c>
      <c r="P146" s="15"/>
    </row>
    <row r="147" spans="3:16" ht="12.6">
      <c r="C147" s="15"/>
      <c r="D147" s="17" t="s">
        <v>230</v>
      </c>
      <c r="G147" s="52"/>
      <c r="H147" s="53" t="s">
        <v>58</v>
      </c>
      <c r="I147" s="54"/>
      <c r="J147" s="55"/>
      <c r="K147" s="63" t="s">
        <v>140</v>
      </c>
      <c r="P147" s="15"/>
    </row>
    <row r="148" spans="3:16" ht="12.6">
      <c r="C148" s="15"/>
      <c r="D148" s="17" t="s">
        <v>230</v>
      </c>
      <c r="G148" s="52"/>
      <c r="H148" s="53" t="s">
        <v>59</v>
      </c>
      <c r="I148" s="54"/>
      <c r="J148" s="55"/>
      <c r="K148" s="63" t="s">
        <v>95</v>
      </c>
      <c r="P148" s="15"/>
    </row>
    <row r="149" spans="3:16" ht="12.6">
      <c r="C149" s="15"/>
      <c r="D149" s="17" t="s">
        <v>230</v>
      </c>
      <c r="G149" s="52"/>
      <c r="H149" s="53" t="s">
        <v>60</v>
      </c>
      <c r="I149" s="54"/>
      <c r="J149" s="55"/>
      <c r="K149" s="63" t="s">
        <v>95</v>
      </c>
      <c r="P149" s="15"/>
    </row>
    <row r="150" spans="3:16" ht="12.6">
      <c r="C150" s="15"/>
      <c r="D150" s="17" t="s">
        <v>230</v>
      </c>
      <c r="G150" s="52"/>
      <c r="H150" s="53" t="s">
        <v>61</v>
      </c>
      <c r="I150" s="54"/>
      <c r="J150" s="55"/>
      <c r="K150" s="63" t="s">
        <v>95</v>
      </c>
      <c r="P150" s="15"/>
    </row>
    <row r="151" spans="3:16" ht="12.6">
      <c r="C151" s="15"/>
      <c r="D151" s="17" t="s">
        <v>230</v>
      </c>
      <c r="G151" s="98"/>
      <c r="H151" s="98" t="s">
        <v>62</v>
      </c>
      <c r="I151" s="99"/>
      <c r="J151" s="100"/>
      <c r="K151" s="63" t="s">
        <v>95</v>
      </c>
      <c r="P151" s="15"/>
    </row>
    <row r="152" spans="3:16" ht="12.6">
      <c r="C152" s="15"/>
      <c r="D152" s="17" t="s">
        <v>230</v>
      </c>
      <c r="G152" s="98"/>
      <c r="H152" s="98" t="s">
        <v>63</v>
      </c>
      <c r="I152" s="99"/>
      <c r="J152" s="100"/>
      <c r="K152" s="63" t="s">
        <v>95</v>
      </c>
      <c r="P152" s="15"/>
    </row>
    <row r="153" spans="3:16" ht="12.6">
      <c r="C153" s="15"/>
      <c r="D153" s="17" t="s">
        <v>230</v>
      </c>
      <c r="G153" s="98"/>
      <c r="H153" s="98" t="s">
        <v>64</v>
      </c>
      <c r="I153" s="99"/>
      <c r="J153" s="100"/>
      <c r="K153" s="63" t="s">
        <v>95</v>
      </c>
      <c r="P153" s="15"/>
    </row>
    <row r="154" spans="3:16" ht="12.6">
      <c r="C154" s="15"/>
      <c r="D154" s="17" t="s">
        <v>230</v>
      </c>
      <c r="G154" s="98"/>
      <c r="H154" s="98" t="s">
        <v>65</v>
      </c>
      <c r="I154" s="99"/>
      <c r="J154" s="100"/>
      <c r="K154" s="63" t="s">
        <v>106</v>
      </c>
      <c r="P154" s="15"/>
    </row>
    <row r="155" spans="3:16" ht="12.6">
      <c r="C155" s="15"/>
      <c r="D155" s="17" t="s">
        <v>230</v>
      </c>
      <c r="G155" s="98"/>
      <c r="H155" s="98" t="s">
        <v>66</v>
      </c>
      <c r="I155" s="99"/>
      <c r="J155" s="100"/>
      <c r="K155" s="63" t="s">
        <v>139</v>
      </c>
      <c r="P155" s="15"/>
    </row>
    <row r="156" spans="3:16" ht="12.6">
      <c r="C156" s="15"/>
      <c r="D156" s="17" t="s">
        <v>230</v>
      </c>
      <c r="G156" s="98"/>
      <c r="H156" s="98" t="s">
        <v>67</v>
      </c>
      <c r="I156" s="99"/>
      <c r="J156" s="100"/>
      <c r="K156" s="63" t="s">
        <v>139</v>
      </c>
      <c r="P156" s="15"/>
    </row>
    <row r="157" spans="3:16" ht="12.6">
      <c r="C157" s="15"/>
      <c r="D157" s="17" t="s">
        <v>230</v>
      </c>
      <c r="G157" s="98"/>
      <c r="H157" s="98" t="s">
        <v>68</v>
      </c>
      <c r="I157" s="99"/>
      <c r="J157" s="100"/>
      <c r="K157" s="63" t="s">
        <v>139</v>
      </c>
      <c r="P157" s="15"/>
    </row>
    <row r="158" spans="3:16" ht="12.6">
      <c r="C158" s="15"/>
      <c r="G158" s="98"/>
      <c r="H158" s="98" t="s">
        <v>69</v>
      </c>
      <c r="I158" s="99" t="s">
        <v>435</v>
      </c>
      <c r="J158" s="100"/>
      <c r="K158" s="17"/>
      <c r="P158" s="15"/>
    </row>
    <row r="159" spans="3:16" ht="12.6">
      <c r="C159" s="15"/>
      <c r="G159" s="98"/>
      <c r="H159" s="98" t="s">
        <v>70</v>
      </c>
      <c r="I159" s="99" t="s">
        <v>436</v>
      </c>
      <c r="J159" s="100"/>
      <c r="K159" s="17"/>
      <c r="P159" s="15"/>
    </row>
    <row r="160" spans="3:16" ht="14.4">
      <c r="C160" s="15"/>
      <c r="P160" s="5"/>
    </row>
    <row r="161" spans="2:24" ht="14.4">
      <c r="C161" s="15"/>
      <c r="P161" s="5"/>
    </row>
    <row r="162" spans="2:24" ht="14.4">
      <c r="G162" s="30" t="s">
        <v>77</v>
      </c>
      <c r="H162" s="31"/>
      <c r="I162" s="32"/>
      <c r="J162" s="33"/>
      <c r="K162" s="30"/>
      <c r="P162" s="5"/>
    </row>
    <row r="163" spans="2:24" ht="14.4">
      <c r="G163" s="34" t="s">
        <v>47</v>
      </c>
      <c r="H163" s="34">
        <v>1</v>
      </c>
      <c r="I163" s="35" t="s">
        <v>141</v>
      </c>
      <c r="J163" s="36"/>
      <c r="K163" s="34"/>
      <c r="P163" s="5"/>
    </row>
    <row r="164" spans="2:24" ht="14.4">
      <c r="G164" s="34" t="s">
        <v>47</v>
      </c>
      <c r="H164" s="34">
        <v>2</v>
      </c>
      <c r="I164" s="35" t="s">
        <v>142</v>
      </c>
      <c r="J164" s="36"/>
      <c r="K164" s="34"/>
      <c r="P164" s="5"/>
    </row>
    <row r="165" spans="2:24" ht="14.4">
      <c r="G165" s="34" t="s">
        <v>47</v>
      </c>
      <c r="H165" s="34">
        <v>3</v>
      </c>
      <c r="I165" s="35" t="s">
        <v>143</v>
      </c>
      <c r="J165" s="36"/>
      <c r="K165" s="34"/>
      <c r="P165" s="5"/>
    </row>
    <row r="166" spans="2:24" ht="14.4">
      <c r="G166" s="34" t="s">
        <v>47</v>
      </c>
      <c r="H166" s="34">
        <v>4</v>
      </c>
      <c r="I166" s="35" t="s">
        <v>144</v>
      </c>
      <c r="J166" s="36"/>
      <c r="K166" s="34"/>
      <c r="P166" s="5"/>
    </row>
    <row r="167" spans="2:24" ht="14.4">
      <c r="G167" s="34" t="s">
        <v>47</v>
      </c>
      <c r="H167" s="34">
        <v>5</v>
      </c>
      <c r="I167" s="35" t="s">
        <v>145</v>
      </c>
      <c r="J167" s="36"/>
      <c r="K167" s="34"/>
      <c r="P167" s="5"/>
    </row>
    <row r="168" spans="2:24" ht="14.4">
      <c r="G168" s="34" t="s">
        <v>47</v>
      </c>
      <c r="H168" s="34">
        <v>6</v>
      </c>
      <c r="I168" s="35" t="s">
        <v>146</v>
      </c>
      <c r="J168" s="36"/>
      <c r="K168" s="34"/>
      <c r="P168" s="5"/>
    </row>
    <row r="169" spans="2:24" ht="14.4">
      <c r="G169" s="34" t="s">
        <v>47</v>
      </c>
      <c r="H169" s="34">
        <v>7</v>
      </c>
      <c r="I169" s="35" t="s">
        <v>147</v>
      </c>
      <c r="J169" s="36"/>
      <c r="K169" s="34"/>
      <c r="P169" s="5"/>
    </row>
    <row r="170" spans="2:24" ht="14.4">
      <c r="G170" s="34" t="s">
        <v>47</v>
      </c>
      <c r="H170" s="34">
        <v>8</v>
      </c>
      <c r="I170" s="35" t="s">
        <v>148</v>
      </c>
      <c r="J170" s="36"/>
      <c r="K170" s="34"/>
      <c r="P170" s="5"/>
    </row>
    <row r="171" spans="2:24" ht="14.4">
      <c r="G171" s="34" t="s">
        <v>47</v>
      </c>
      <c r="H171" s="34">
        <v>9</v>
      </c>
      <c r="I171" s="35" t="s">
        <v>25</v>
      </c>
      <c r="J171" s="36"/>
      <c r="K171" s="34"/>
      <c r="P171" s="5"/>
    </row>
    <row r="172" spans="2:24" ht="14.4">
      <c r="G172" s="34" t="s">
        <v>47</v>
      </c>
      <c r="H172" s="34">
        <v>10</v>
      </c>
      <c r="I172" s="35" t="s">
        <v>26</v>
      </c>
      <c r="J172" s="41"/>
      <c r="K172" s="38"/>
      <c r="P172" s="5"/>
    </row>
    <row r="173" spans="2:24" ht="14.4">
      <c r="G173" s="34" t="s">
        <v>47</v>
      </c>
      <c r="H173" s="34">
        <v>11</v>
      </c>
      <c r="I173" s="20" t="s">
        <v>437</v>
      </c>
      <c r="P173" s="5"/>
    </row>
    <row r="174" spans="2:24" s="7" customFormat="1" ht="15.6" customHeight="1" thickBot="1">
      <c r="B174" s="92"/>
      <c r="C174" s="42"/>
      <c r="D174" s="43" t="s">
        <v>72</v>
      </c>
      <c r="E174" s="44"/>
      <c r="F174" s="45"/>
      <c r="G174" s="44"/>
      <c r="H174" s="46"/>
      <c r="I174" s="46"/>
      <c r="J174" s="46"/>
      <c r="K174" s="46"/>
      <c r="L174" s="46"/>
      <c r="M174" s="46"/>
      <c r="N174" s="47"/>
      <c r="O174" s="46"/>
      <c r="P174" s="5"/>
      <c r="Q174" s="14"/>
      <c r="R174" s="14"/>
      <c r="S174" s="14"/>
      <c r="T174" s="14"/>
      <c r="U174" s="14"/>
      <c r="V174" s="14"/>
      <c r="W174" s="14"/>
      <c r="X174" s="14"/>
    </row>
    <row r="175" spans="2:24" ht="14.4">
      <c r="D175" s="17" t="s">
        <v>107</v>
      </c>
      <c r="P175" s="22"/>
    </row>
    <row r="176" spans="2:24" ht="14.4">
      <c r="D176" s="17" t="s">
        <v>80</v>
      </c>
      <c r="P176" s="5"/>
    </row>
    <row r="177" spans="2:16" ht="14.4">
      <c r="D177" s="17" t="s">
        <v>96</v>
      </c>
      <c r="P177" s="5"/>
    </row>
    <row r="178" spans="2:16" ht="25.2">
      <c r="B178" s="91">
        <v>2</v>
      </c>
      <c r="C178" s="18" t="s">
        <v>89</v>
      </c>
      <c r="E178" s="23" t="s">
        <v>231</v>
      </c>
      <c r="F178" s="24"/>
      <c r="G178" s="24"/>
      <c r="H178" s="25"/>
      <c r="I178" s="26" t="s">
        <v>154</v>
      </c>
      <c r="J178" s="27"/>
      <c r="K178" s="24"/>
      <c r="L178" s="24"/>
      <c r="N178" s="64" t="s">
        <v>29</v>
      </c>
      <c r="P178" s="5"/>
    </row>
    <row r="179" spans="2:16" ht="14.4">
      <c r="C179" s="18"/>
      <c r="E179" s="24"/>
      <c r="F179" s="24"/>
      <c r="G179" s="24"/>
      <c r="H179" s="25"/>
      <c r="I179" s="26"/>
      <c r="J179" s="27"/>
      <c r="K179" s="24"/>
      <c r="L179" s="24"/>
      <c r="P179" s="5"/>
    </row>
    <row r="180" spans="2:16" ht="14.4">
      <c r="C180" s="18"/>
      <c r="E180" s="24"/>
      <c r="F180" s="24"/>
      <c r="G180" s="24"/>
      <c r="H180" s="25"/>
      <c r="I180" s="26"/>
      <c r="J180" s="27"/>
      <c r="K180" s="24"/>
      <c r="L180" s="29" t="s">
        <v>52</v>
      </c>
      <c r="P180" s="5"/>
    </row>
    <row r="181" spans="2:16" ht="14.4">
      <c r="P181" s="5"/>
    </row>
    <row r="182" spans="2:16" ht="14.4">
      <c r="G182" s="15" t="s">
        <v>74</v>
      </c>
      <c r="P182" s="5"/>
    </row>
    <row r="183" spans="2:16" ht="14.4">
      <c r="G183" s="52"/>
      <c r="H183" s="53" t="s">
        <v>53</v>
      </c>
      <c r="I183" s="54" t="s">
        <v>97</v>
      </c>
      <c r="J183" s="55"/>
      <c r="K183" s="56"/>
      <c r="P183" s="5"/>
    </row>
    <row r="184" spans="2:16" ht="14.4">
      <c r="G184" s="57"/>
      <c r="H184" s="58" t="s">
        <v>54</v>
      </c>
      <c r="I184" s="59" t="s">
        <v>98</v>
      </c>
      <c r="J184" s="60"/>
      <c r="K184" s="61"/>
      <c r="P184" s="5"/>
    </row>
    <row r="185" spans="2:16" ht="14.4">
      <c r="P185" s="5"/>
    </row>
    <row r="186" spans="2:16" ht="14.4">
      <c r="G186" s="30" t="s">
        <v>77</v>
      </c>
      <c r="H186" s="31"/>
      <c r="I186" s="32"/>
      <c r="J186" s="33"/>
      <c r="K186" s="30"/>
      <c r="P186" s="5"/>
    </row>
    <row r="187" spans="2:16" ht="12.6">
      <c r="D187" s="17" t="s">
        <v>232</v>
      </c>
      <c r="G187" s="34" t="s">
        <v>45</v>
      </c>
      <c r="H187" s="34" t="s">
        <v>53</v>
      </c>
      <c r="I187" s="67"/>
      <c r="J187" s="33"/>
      <c r="K187" s="63" t="s">
        <v>140</v>
      </c>
      <c r="L187" s="66"/>
      <c r="P187" s="15"/>
    </row>
    <row r="188" spans="2:16" ht="13.2" customHeight="1">
      <c r="C188" s="15"/>
      <c r="D188" s="17" t="s">
        <v>233</v>
      </c>
      <c r="E188" s="15"/>
      <c r="G188" s="34" t="s">
        <v>45</v>
      </c>
      <c r="H188" s="34" t="s">
        <v>54</v>
      </c>
      <c r="I188" s="67"/>
      <c r="J188" s="33"/>
      <c r="K188" s="63" t="s">
        <v>140</v>
      </c>
      <c r="P188" s="15"/>
    </row>
    <row r="189" spans="2:16" ht="13.2" customHeight="1">
      <c r="C189" s="15"/>
      <c r="D189" s="17" t="s">
        <v>234</v>
      </c>
      <c r="E189" s="15"/>
      <c r="G189" s="34" t="s">
        <v>45</v>
      </c>
      <c r="H189" s="34" t="s">
        <v>55</v>
      </c>
      <c r="I189" s="67"/>
      <c r="J189" s="36"/>
      <c r="K189" s="63" t="s">
        <v>140</v>
      </c>
      <c r="P189" s="15"/>
    </row>
    <row r="190" spans="2:16" ht="13.2" customHeight="1">
      <c r="C190" s="15"/>
      <c r="D190" s="17" t="s">
        <v>235</v>
      </c>
      <c r="E190" s="15"/>
      <c r="G190" s="34" t="s">
        <v>45</v>
      </c>
      <c r="H190" s="34" t="s">
        <v>56</v>
      </c>
      <c r="I190" s="67"/>
      <c r="J190" s="36"/>
      <c r="K190" s="63" t="s">
        <v>140</v>
      </c>
      <c r="P190" s="15"/>
    </row>
    <row r="191" spans="2:16" ht="13.2" customHeight="1">
      <c r="C191" s="15"/>
      <c r="D191" s="17" t="s">
        <v>236</v>
      </c>
      <c r="E191" s="15"/>
      <c r="G191" s="34" t="s">
        <v>45</v>
      </c>
      <c r="H191" s="34" t="s">
        <v>57</v>
      </c>
      <c r="I191" s="67"/>
      <c r="J191" s="36"/>
      <c r="K191" s="63" t="s">
        <v>140</v>
      </c>
      <c r="P191" s="15"/>
    </row>
    <row r="192" spans="2:16" ht="13.2" customHeight="1">
      <c r="C192" s="15"/>
      <c r="D192" s="17" t="s">
        <v>237</v>
      </c>
      <c r="E192" s="15"/>
      <c r="G192" s="34" t="s">
        <v>45</v>
      </c>
      <c r="H192" s="34" t="s">
        <v>58</v>
      </c>
      <c r="I192" s="67"/>
      <c r="J192" s="36"/>
      <c r="K192" s="63" t="s">
        <v>140</v>
      </c>
      <c r="P192" s="15"/>
    </row>
    <row r="193" spans="2:24" ht="13.2" customHeight="1">
      <c r="C193" s="15"/>
      <c r="D193" s="17" t="s">
        <v>238</v>
      </c>
      <c r="E193" s="15"/>
      <c r="G193" s="34" t="s">
        <v>45</v>
      </c>
      <c r="H193" s="34" t="s">
        <v>59</v>
      </c>
      <c r="I193" s="67"/>
      <c r="J193" s="36"/>
      <c r="K193" s="63" t="s">
        <v>95</v>
      </c>
      <c r="P193" s="15"/>
    </row>
    <row r="194" spans="2:24" ht="13.2" customHeight="1">
      <c r="C194" s="15"/>
      <c r="D194" s="17" t="s">
        <v>239</v>
      </c>
      <c r="E194" s="15"/>
      <c r="G194" s="34" t="s">
        <v>45</v>
      </c>
      <c r="H194" s="34" t="s">
        <v>60</v>
      </c>
      <c r="I194" s="67"/>
      <c r="J194" s="36"/>
      <c r="K194" s="63" t="s">
        <v>95</v>
      </c>
      <c r="P194" s="15"/>
    </row>
    <row r="195" spans="2:24" ht="13.2" customHeight="1">
      <c r="C195" s="15"/>
      <c r="D195" s="17" t="s">
        <v>240</v>
      </c>
      <c r="E195" s="15"/>
      <c r="G195" s="34" t="s">
        <v>45</v>
      </c>
      <c r="H195" s="34" t="s">
        <v>61</v>
      </c>
      <c r="I195" s="67"/>
      <c r="J195" s="36"/>
      <c r="K195" s="63" t="s">
        <v>95</v>
      </c>
      <c r="P195" s="15"/>
    </row>
    <row r="196" spans="2:24" ht="13.2" customHeight="1">
      <c r="C196" s="15"/>
      <c r="D196" s="17" t="s">
        <v>241</v>
      </c>
      <c r="E196" s="15"/>
      <c r="G196" s="34" t="s">
        <v>45</v>
      </c>
      <c r="H196" s="34" t="s">
        <v>62</v>
      </c>
      <c r="I196" s="67"/>
      <c r="J196" s="36"/>
      <c r="K196" s="63" t="s">
        <v>95</v>
      </c>
      <c r="P196" s="5"/>
    </row>
    <row r="197" spans="2:24" ht="13.2" customHeight="1">
      <c r="C197" s="15"/>
      <c r="D197" s="17" t="s">
        <v>242</v>
      </c>
      <c r="E197" s="15"/>
      <c r="G197" s="34" t="s">
        <v>45</v>
      </c>
      <c r="H197" s="34" t="s">
        <v>63</v>
      </c>
      <c r="I197" s="67"/>
      <c r="J197" s="36"/>
      <c r="K197" s="63" t="s">
        <v>95</v>
      </c>
      <c r="P197" s="5"/>
    </row>
    <row r="198" spans="2:24" ht="13.2" customHeight="1">
      <c r="C198" s="15"/>
      <c r="D198" s="17" t="s">
        <v>243</v>
      </c>
      <c r="E198" s="15"/>
      <c r="G198" s="34" t="s">
        <v>45</v>
      </c>
      <c r="H198" s="34" t="s">
        <v>64</v>
      </c>
      <c r="I198" s="67"/>
      <c r="J198" s="36"/>
      <c r="K198" s="63" t="s">
        <v>95</v>
      </c>
      <c r="P198" s="5"/>
    </row>
    <row r="199" spans="2:24" ht="13.2" customHeight="1">
      <c r="C199" s="15"/>
      <c r="D199" s="17" t="s">
        <v>244</v>
      </c>
      <c r="E199" s="15"/>
      <c r="G199" s="34" t="s">
        <v>45</v>
      </c>
      <c r="H199" s="34" t="s">
        <v>86</v>
      </c>
      <c r="I199" s="67"/>
      <c r="K199" s="63" t="s">
        <v>106</v>
      </c>
      <c r="P199" s="5"/>
    </row>
    <row r="200" spans="2:24" ht="13.2" customHeight="1">
      <c r="C200" s="15"/>
      <c r="D200" s="17" t="s">
        <v>245</v>
      </c>
      <c r="E200" s="15"/>
      <c r="G200" s="34" t="s">
        <v>45</v>
      </c>
      <c r="H200" s="34" t="s">
        <v>66</v>
      </c>
      <c r="I200" s="67"/>
      <c r="K200" s="63" t="s">
        <v>139</v>
      </c>
      <c r="P200" s="5"/>
    </row>
    <row r="201" spans="2:24" ht="13.2" customHeight="1">
      <c r="D201" s="17" t="s">
        <v>246</v>
      </c>
      <c r="G201" s="34" t="s">
        <v>45</v>
      </c>
      <c r="H201" s="34" t="s">
        <v>67</v>
      </c>
      <c r="K201" s="63" t="s">
        <v>139</v>
      </c>
    </row>
    <row r="202" spans="2:24" ht="13.2" customHeight="1">
      <c r="D202" s="17" t="s">
        <v>247</v>
      </c>
      <c r="G202" s="34" t="s">
        <v>45</v>
      </c>
      <c r="H202" s="34" t="s">
        <v>68</v>
      </c>
      <c r="K202" s="63" t="s">
        <v>139</v>
      </c>
    </row>
    <row r="203" spans="2:24" ht="14.4">
      <c r="C203" s="15"/>
      <c r="E203" s="15"/>
      <c r="G203" s="34" t="s">
        <v>45</v>
      </c>
      <c r="H203" s="34" t="s">
        <v>69</v>
      </c>
      <c r="I203" s="67" t="s">
        <v>435</v>
      </c>
      <c r="P203" s="5"/>
    </row>
    <row r="204" spans="2:24" ht="14.4">
      <c r="G204" s="34" t="s">
        <v>45</v>
      </c>
      <c r="H204" s="34" t="s">
        <v>70</v>
      </c>
      <c r="I204" s="67" t="s">
        <v>436</v>
      </c>
      <c r="P204" s="5"/>
    </row>
    <row r="205" spans="2:24" ht="14.4">
      <c r="G205" s="34" t="s">
        <v>45</v>
      </c>
      <c r="H205" s="34" t="s">
        <v>71</v>
      </c>
      <c r="I205" s="35" t="s">
        <v>87</v>
      </c>
      <c r="P205" s="5"/>
    </row>
    <row r="206" spans="2:24" s="7" customFormat="1" ht="15" customHeight="1" thickBot="1">
      <c r="B206" s="92"/>
      <c r="C206" s="42"/>
      <c r="D206" s="43" t="s">
        <v>72</v>
      </c>
      <c r="E206" s="44"/>
      <c r="F206" s="45"/>
      <c r="G206" s="44"/>
      <c r="H206" s="46"/>
      <c r="I206" s="46"/>
      <c r="J206" s="46"/>
      <c r="K206" s="47"/>
      <c r="L206" s="46"/>
      <c r="M206" s="46"/>
      <c r="N206" s="47"/>
      <c r="O206" s="46"/>
      <c r="P206" s="5"/>
      <c r="Q206" s="14"/>
      <c r="R206" s="14"/>
      <c r="S206" s="14"/>
      <c r="T206" s="14"/>
      <c r="U206" s="14"/>
      <c r="V206" s="14"/>
      <c r="W206" s="14"/>
      <c r="X206" s="14"/>
    </row>
    <row r="265" spans="3:16" ht="14.4">
      <c r="C265" s="15"/>
      <c r="D265" s="15"/>
      <c r="E265" s="15"/>
      <c r="H265" s="15"/>
      <c r="I265" s="15"/>
      <c r="J265" s="15"/>
      <c r="N265" s="15"/>
      <c r="P265" s="5"/>
    </row>
    <row r="266" spans="3:16" ht="14.4">
      <c r="C266" s="15"/>
      <c r="D266" s="15"/>
      <c r="E266" s="15"/>
      <c r="H266" s="15"/>
      <c r="I266" s="15"/>
      <c r="J266" s="15"/>
      <c r="N266" s="15"/>
      <c r="P266" s="5"/>
    </row>
    <row r="267" spans="3:16" ht="14.4">
      <c r="C267" s="15"/>
      <c r="D267" s="15"/>
      <c r="E267" s="15"/>
      <c r="H267" s="15"/>
      <c r="I267" s="15"/>
      <c r="J267" s="15"/>
      <c r="N267" s="15"/>
      <c r="P267" s="5"/>
    </row>
    <row r="268" spans="3:16" ht="14.4">
      <c r="C268" s="15"/>
      <c r="D268" s="15"/>
      <c r="E268" s="15"/>
      <c r="H268" s="15"/>
      <c r="I268" s="15"/>
      <c r="J268" s="15"/>
      <c r="N268" s="15"/>
      <c r="P268" s="5"/>
    </row>
    <row r="269" spans="3:16" ht="14.4">
      <c r="C269" s="15"/>
      <c r="D269" s="15"/>
      <c r="E269" s="15"/>
      <c r="H269" s="15"/>
      <c r="I269" s="15"/>
      <c r="J269" s="15"/>
      <c r="N269" s="15"/>
      <c r="P269" s="5"/>
    </row>
    <row r="270" spans="3:16" ht="14.4">
      <c r="C270" s="15"/>
      <c r="D270" s="15"/>
      <c r="E270" s="15"/>
      <c r="H270" s="15"/>
      <c r="I270" s="15"/>
      <c r="J270" s="15"/>
      <c r="N270" s="15"/>
      <c r="P270" s="5"/>
    </row>
    <row r="271" spans="3:16" ht="14.4">
      <c r="C271" s="15"/>
      <c r="D271" s="15"/>
      <c r="E271" s="15"/>
      <c r="H271" s="15"/>
      <c r="I271" s="15"/>
      <c r="J271" s="15"/>
      <c r="N271" s="15"/>
      <c r="P271" s="5"/>
    </row>
    <row r="272" spans="3:16" ht="14.4">
      <c r="C272" s="15"/>
      <c r="D272" s="15"/>
      <c r="E272" s="15"/>
      <c r="H272" s="15"/>
      <c r="I272" s="15"/>
      <c r="J272" s="15"/>
      <c r="N272" s="15"/>
      <c r="P272" s="5"/>
    </row>
    <row r="273" spans="3:16" ht="14.4">
      <c r="C273" s="15"/>
      <c r="D273" s="15"/>
      <c r="E273" s="15"/>
      <c r="H273" s="15"/>
      <c r="I273" s="15"/>
      <c r="J273" s="15"/>
      <c r="N273" s="15"/>
      <c r="P273" s="5"/>
    </row>
    <row r="274" spans="3:16" ht="14.4">
      <c r="C274" s="15"/>
      <c r="D274" s="15"/>
      <c r="E274" s="15"/>
      <c r="H274" s="15"/>
      <c r="I274" s="15"/>
      <c r="J274" s="15"/>
      <c r="N274" s="15"/>
      <c r="P274" s="5"/>
    </row>
    <row r="275" spans="3:16" ht="14.4">
      <c r="C275" s="15"/>
      <c r="D275" s="15"/>
      <c r="E275" s="15"/>
      <c r="H275" s="15"/>
      <c r="I275" s="15"/>
      <c r="J275" s="15"/>
      <c r="N275" s="15"/>
      <c r="P275" s="5"/>
    </row>
    <row r="276" spans="3:16" ht="14.4">
      <c r="C276" s="15"/>
      <c r="D276" s="15"/>
      <c r="E276" s="15"/>
      <c r="H276" s="15"/>
      <c r="I276" s="15"/>
      <c r="J276" s="15"/>
      <c r="N276" s="15"/>
      <c r="P276" s="5"/>
    </row>
    <row r="277" spans="3:16" ht="14.4">
      <c r="C277" s="15"/>
      <c r="D277" s="15"/>
      <c r="E277" s="15"/>
      <c r="H277" s="15"/>
      <c r="I277" s="15"/>
      <c r="J277" s="15"/>
      <c r="N277" s="15"/>
      <c r="P277" s="5"/>
    </row>
    <row r="278" spans="3:16" ht="14.4">
      <c r="C278" s="15"/>
      <c r="D278" s="15"/>
      <c r="E278" s="15"/>
      <c r="H278" s="15"/>
      <c r="I278" s="15"/>
      <c r="J278" s="15"/>
      <c r="N278" s="15"/>
      <c r="P278" s="5"/>
    </row>
    <row r="279" spans="3:16" ht="14.4">
      <c r="C279" s="15"/>
      <c r="D279" s="15"/>
      <c r="E279" s="15"/>
      <c r="H279" s="15"/>
      <c r="I279" s="15"/>
      <c r="J279" s="15"/>
      <c r="N279" s="15"/>
      <c r="P279" s="5"/>
    </row>
    <row r="280" spans="3:16" ht="14.4">
      <c r="C280" s="15"/>
      <c r="D280" s="15"/>
      <c r="E280" s="15"/>
      <c r="H280" s="15"/>
      <c r="I280" s="15"/>
      <c r="J280" s="15"/>
      <c r="N280" s="15"/>
      <c r="P280" s="5"/>
    </row>
    <row r="281" spans="3:16" ht="14.4">
      <c r="C281" s="15"/>
      <c r="D281" s="15"/>
      <c r="E281" s="15"/>
      <c r="H281" s="15"/>
      <c r="I281" s="15"/>
      <c r="J281" s="15"/>
      <c r="N281" s="15"/>
      <c r="P281" s="5"/>
    </row>
    <row r="282" spans="3:16" ht="14.4">
      <c r="C282" s="15"/>
      <c r="D282" s="15"/>
      <c r="E282" s="15"/>
      <c r="H282" s="15"/>
      <c r="I282" s="15"/>
      <c r="J282" s="15"/>
      <c r="N282" s="15"/>
      <c r="P282" s="5"/>
    </row>
    <row r="283" spans="3:16" ht="14.4">
      <c r="C283" s="15"/>
      <c r="D283" s="15"/>
      <c r="E283" s="15"/>
      <c r="H283" s="15"/>
      <c r="I283" s="15"/>
      <c r="J283" s="15"/>
      <c r="N283" s="15"/>
      <c r="P283" s="5"/>
    </row>
    <row r="284" spans="3:16" ht="14.4">
      <c r="C284" s="15"/>
      <c r="D284" s="15"/>
      <c r="E284" s="15"/>
      <c r="H284" s="15"/>
      <c r="I284" s="15"/>
      <c r="J284" s="15"/>
      <c r="N284" s="15"/>
      <c r="P284" s="5"/>
    </row>
    <row r="285" spans="3:16" ht="14.4">
      <c r="C285" s="15"/>
      <c r="D285" s="15"/>
      <c r="E285" s="15"/>
      <c r="H285" s="15"/>
      <c r="I285" s="15"/>
      <c r="J285" s="15"/>
      <c r="N285" s="15"/>
      <c r="P285" s="5"/>
    </row>
    <row r="286" spans="3:16" ht="14.4">
      <c r="C286" s="15"/>
      <c r="D286" s="15"/>
      <c r="E286" s="15"/>
      <c r="H286" s="15"/>
      <c r="I286" s="15"/>
      <c r="J286" s="15"/>
      <c r="N286" s="15"/>
      <c r="P286" s="5"/>
    </row>
    <row r="287" spans="3:16" ht="14.4">
      <c r="C287" s="15"/>
      <c r="D287" s="15"/>
      <c r="E287" s="15"/>
      <c r="H287" s="15"/>
      <c r="I287" s="15"/>
      <c r="J287" s="15"/>
      <c r="N287" s="15"/>
      <c r="P287" s="5"/>
    </row>
    <row r="288" spans="3:16" ht="14.4">
      <c r="C288" s="15"/>
      <c r="D288" s="15"/>
      <c r="E288" s="15"/>
      <c r="H288" s="15"/>
      <c r="I288" s="15"/>
      <c r="J288" s="15"/>
      <c r="N288" s="15"/>
      <c r="P288" s="5"/>
    </row>
    <row r="289" spans="3:16" ht="14.4">
      <c r="C289" s="15"/>
      <c r="D289" s="15"/>
      <c r="E289" s="15"/>
      <c r="H289" s="15"/>
      <c r="I289" s="15"/>
      <c r="J289" s="15"/>
      <c r="N289" s="15"/>
      <c r="P289" s="5"/>
    </row>
    <row r="290" spans="3:16" ht="14.4">
      <c r="C290" s="15"/>
      <c r="D290" s="15"/>
      <c r="E290" s="15"/>
      <c r="H290" s="15"/>
      <c r="I290" s="15"/>
      <c r="J290" s="15"/>
      <c r="N290" s="15"/>
      <c r="P290" s="5"/>
    </row>
    <row r="291" spans="3:16" ht="14.4">
      <c r="C291" s="15"/>
      <c r="D291" s="15"/>
      <c r="E291" s="15"/>
      <c r="H291" s="15"/>
      <c r="I291" s="15"/>
      <c r="J291" s="15"/>
      <c r="N291" s="15"/>
      <c r="P291" s="5"/>
    </row>
    <row r="292" spans="3:16" ht="14.4">
      <c r="C292" s="15"/>
      <c r="D292" s="15"/>
      <c r="E292" s="15"/>
      <c r="H292" s="15"/>
      <c r="I292" s="15"/>
      <c r="J292" s="15"/>
      <c r="N292" s="15"/>
      <c r="P292" s="5"/>
    </row>
    <row r="293" spans="3:16" ht="14.4">
      <c r="C293" s="15"/>
      <c r="D293" s="15"/>
      <c r="E293" s="15"/>
      <c r="H293" s="15"/>
      <c r="I293" s="15"/>
      <c r="J293" s="15"/>
      <c r="N293" s="15"/>
      <c r="P293" s="5"/>
    </row>
    <row r="294" spans="3:16" ht="14.4">
      <c r="C294" s="15"/>
      <c r="D294" s="15"/>
      <c r="E294" s="15"/>
      <c r="H294" s="15"/>
      <c r="I294" s="15"/>
      <c r="J294" s="15"/>
      <c r="N294" s="15"/>
      <c r="P294" s="5"/>
    </row>
    <row r="295" spans="3:16" ht="14.4">
      <c r="C295" s="15"/>
      <c r="D295" s="15"/>
      <c r="E295" s="15"/>
      <c r="H295" s="15"/>
      <c r="I295" s="15"/>
      <c r="J295" s="15"/>
      <c r="N295" s="15"/>
      <c r="P295" s="5"/>
    </row>
    <row r="296" spans="3:16" ht="14.4">
      <c r="C296" s="15"/>
      <c r="D296" s="15"/>
      <c r="E296" s="15"/>
      <c r="H296" s="15"/>
      <c r="I296" s="15"/>
      <c r="J296" s="15"/>
      <c r="N296" s="15"/>
      <c r="P296" s="5"/>
    </row>
    <row r="297" spans="3:16" ht="14.4">
      <c r="C297" s="15"/>
      <c r="D297" s="15"/>
      <c r="E297" s="15"/>
      <c r="H297" s="15"/>
      <c r="I297" s="15"/>
      <c r="J297" s="15"/>
      <c r="N297" s="15"/>
      <c r="P297" s="5"/>
    </row>
    <row r="298" spans="3:16" ht="14.4">
      <c r="C298" s="15"/>
      <c r="D298" s="15"/>
      <c r="E298" s="15"/>
      <c r="H298" s="15"/>
      <c r="I298" s="15"/>
      <c r="J298" s="15"/>
      <c r="N298" s="15"/>
      <c r="P298" s="5"/>
    </row>
    <row r="299" spans="3:16" ht="14.4">
      <c r="C299" s="15"/>
      <c r="D299" s="15"/>
      <c r="E299" s="15"/>
      <c r="H299" s="15"/>
      <c r="I299" s="15"/>
      <c r="J299" s="15"/>
      <c r="N299" s="15"/>
      <c r="P299" s="5"/>
    </row>
    <row r="300" spans="3:16" ht="14.4">
      <c r="C300" s="15"/>
      <c r="D300" s="15"/>
      <c r="E300" s="15"/>
      <c r="H300" s="15"/>
      <c r="I300" s="15"/>
      <c r="J300" s="15"/>
      <c r="N300" s="15"/>
      <c r="P300" s="5"/>
    </row>
    <row r="301" spans="3:16" ht="14.4">
      <c r="C301" s="15"/>
      <c r="D301" s="15"/>
      <c r="E301" s="15"/>
      <c r="H301" s="15"/>
      <c r="I301" s="15"/>
      <c r="J301" s="15"/>
      <c r="N301" s="15"/>
      <c r="P301" s="5"/>
    </row>
    <row r="302" spans="3:16" ht="14.4">
      <c r="C302" s="15"/>
      <c r="D302" s="15"/>
      <c r="E302" s="15"/>
      <c r="H302" s="15"/>
      <c r="I302" s="15"/>
      <c r="J302" s="15"/>
      <c r="N302" s="15"/>
      <c r="P302" s="5"/>
    </row>
    <row r="303" spans="3:16" ht="14.4">
      <c r="C303" s="15"/>
      <c r="D303" s="15"/>
      <c r="E303" s="15"/>
      <c r="H303" s="15"/>
      <c r="I303" s="15"/>
      <c r="J303" s="15"/>
      <c r="N303" s="15"/>
      <c r="P303" s="5"/>
    </row>
    <row r="304" spans="3:16" ht="14.4">
      <c r="C304" s="15"/>
      <c r="D304" s="15"/>
      <c r="E304" s="15"/>
      <c r="H304" s="15"/>
      <c r="I304" s="15"/>
      <c r="J304" s="15"/>
      <c r="N304" s="15"/>
      <c r="P304" s="5"/>
    </row>
    <row r="305" spans="3:16" ht="14.4">
      <c r="C305" s="15"/>
      <c r="D305" s="15"/>
      <c r="E305" s="15"/>
      <c r="H305" s="15"/>
      <c r="I305" s="15"/>
      <c r="J305" s="15"/>
      <c r="N305" s="15"/>
      <c r="P305" s="5"/>
    </row>
    <row r="306" spans="3:16" ht="14.4">
      <c r="C306" s="15"/>
      <c r="D306" s="15"/>
      <c r="E306" s="15"/>
      <c r="H306" s="15"/>
      <c r="I306" s="15"/>
      <c r="J306" s="15"/>
      <c r="N306" s="15"/>
      <c r="P306" s="5"/>
    </row>
    <row r="307" spans="3:16" ht="14.4">
      <c r="C307" s="15"/>
      <c r="D307" s="15"/>
      <c r="E307" s="15"/>
      <c r="H307" s="15"/>
      <c r="I307" s="15"/>
      <c r="J307" s="15"/>
      <c r="N307" s="15"/>
      <c r="P307" s="5"/>
    </row>
    <row r="308" spans="3:16" ht="14.4">
      <c r="C308" s="15"/>
      <c r="D308" s="15"/>
      <c r="E308" s="15"/>
      <c r="H308" s="15"/>
      <c r="I308" s="15"/>
      <c r="J308" s="15"/>
      <c r="N308" s="15"/>
      <c r="P308" s="5"/>
    </row>
    <row r="309" spans="3:16" ht="14.4">
      <c r="C309" s="15"/>
      <c r="D309" s="15"/>
      <c r="E309" s="15"/>
      <c r="H309" s="15"/>
      <c r="I309" s="15"/>
      <c r="J309" s="15"/>
      <c r="N309" s="15"/>
      <c r="P309" s="5"/>
    </row>
    <row r="310" spans="3:16" ht="14.4">
      <c r="C310" s="15"/>
      <c r="D310" s="15"/>
      <c r="E310" s="15"/>
      <c r="H310" s="15"/>
      <c r="I310" s="15"/>
      <c r="J310" s="15"/>
      <c r="N310" s="15"/>
      <c r="P310" s="5"/>
    </row>
    <row r="311" spans="3:16" ht="14.4">
      <c r="C311" s="15"/>
      <c r="D311" s="15"/>
      <c r="E311" s="15"/>
      <c r="H311" s="15"/>
      <c r="I311" s="15"/>
      <c r="J311" s="15"/>
      <c r="N311" s="15"/>
      <c r="P311" s="5"/>
    </row>
    <row r="312" spans="3:16" ht="14.4">
      <c r="C312" s="15"/>
      <c r="D312" s="15"/>
      <c r="E312" s="15"/>
      <c r="H312" s="15"/>
      <c r="I312" s="15"/>
      <c r="J312" s="15"/>
      <c r="N312" s="15"/>
      <c r="P312" s="5"/>
    </row>
    <row r="313" spans="3:16" ht="14.4">
      <c r="C313" s="15"/>
      <c r="D313" s="15"/>
      <c r="E313" s="15"/>
      <c r="H313" s="15"/>
      <c r="I313" s="15"/>
      <c r="J313" s="15"/>
      <c r="N313" s="15"/>
      <c r="P313" s="5"/>
    </row>
    <row r="314" spans="3:16" ht="14.4">
      <c r="C314" s="15"/>
      <c r="D314" s="15"/>
      <c r="E314" s="15"/>
      <c r="H314" s="15"/>
      <c r="I314" s="15"/>
      <c r="J314" s="15"/>
      <c r="N314" s="15"/>
      <c r="P314" s="5"/>
    </row>
    <row r="315" spans="3:16" ht="14.4">
      <c r="C315" s="15"/>
      <c r="D315" s="15"/>
      <c r="E315" s="15"/>
      <c r="H315" s="15"/>
      <c r="I315" s="15"/>
      <c r="J315" s="15"/>
      <c r="N315" s="15"/>
      <c r="P315" s="5"/>
    </row>
    <row r="316" spans="3:16" ht="14.4">
      <c r="C316" s="15"/>
      <c r="D316" s="15"/>
      <c r="E316" s="15"/>
      <c r="H316" s="15"/>
      <c r="I316" s="15"/>
      <c r="J316" s="15"/>
      <c r="N316" s="15"/>
      <c r="P316" s="5"/>
    </row>
    <row r="317" spans="3:16" ht="14.4">
      <c r="C317" s="15"/>
      <c r="D317" s="15"/>
      <c r="E317" s="15"/>
      <c r="H317" s="15"/>
      <c r="I317" s="15"/>
      <c r="J317" s="15"/>
      <c r="N317" s="15"/>
      <c r="P317" s="5"/>
    </row>
    <row r="318" spans="3:16" ht="14.4">
      <c r="C318" s="15"/>
      <c r="D318" s="15"/>
      <c r="E318" s="15"/>
      <c r="H318" s="15"/>
      <c r="I318" s="15"/>
      <c r="J318" s="15"/>
      <c r="N318" s="15"/>
      <c r="P318" s="5"/>
    </row>
    <row r="319" spans="3:16" ht="14.4">
      <c r="C319" s="15"/>
      <c r="D319" s="15"/>
      <c r="E319" s="15"/>
      <c r="H319" s="15"/>
      <c r="I319" s="15"/>
      <c r="J319" s="15"/>
      <c r="N319" s="15"/>
      <c r="P319" s="5"/>
    </row>
    <row r="320" spans="3:16" ht="14.4">
      <c r="C320" s="15"/>
      <c r="D320" s="15"/>
      <c r="E320" s="15"/>
      <c r="H320" s="15"/>
      <c r="I320" s="15"/>
      <c r="J320" s="15"/>
      <c r="N320" s="15"/>
      <c r="P320" s="5"/>
    </row>
    <row r="321" spans="3:16" ht="14.4">
      <c r="C321" s="15"/>
      <c r="D321" s="15"/>
      <c r="E321" s="15"/>
      <c r="H321" s="15"/>
      <c r="I321" s="15"/>
      <c r="J321" s="15"/>
      <c r="N321" s="15"/>
      <c r="P321" s="5"/>
    </row>
    <row r="322" spans="3:16" ht="14.4">
      <c r="C322" s="15"/>
      <c r="D322" s="15"/>
      <c r="E322" s="15"/>
      <c r="H322" s="15"/>
      <c r="I322" s="15"/>
      <c r="J322" s="15"/>
      <c r="N322" s="15"/>
      <c r="P322" s="5"/>
    </row>
    <row r="323" spans="3:16" ht="14.4">
      <c r="C323" s="15"/>
      <c r="D323" s="15"/>
      <c r="E323" s="15"/>
      <c r="H323" s="15"/>
      <c r="I323" s="15"/>
      <c r="J323" s="15"/>
      <c r="N323" s="15"/>
      <c r="P323" s="5"/>
    </row>
    <row r="324" spans="3:16" ht="14.4">
      <c r="C324" s="15"/>
      <c r="D324" s="15"/>
      <c r="E324" s="15"/>
      <c r="H324" s="15"/>
      <c r="I324" s="15"/>
      <c r="J324" s="15"/>
      <c r="N324" s="15"/>
      <c r="P324" s="5"/>
    </row>
    <row r="325" spans="3:16" ht="14.4">
      <c r="C325" s="15"/>
      <c r="D325" s="15"/>
      <c r="E325" s="15"/>
      <c r="H325" s="15"/>
      <c r="I325" s="15"/>
      <c r="J325" s="15"/>
      <c r="N325" s="15"/>
      <c r="P325" s="5"/>
    </row>
    <row r="326" spans="3:16" ht="14.4">
      <c r="C326" s="15"/>
      <c r="D326" s="15"/>
      <c r="E326" s="15"/>
      <c r="H326" s="15"/>
      <c r="I326" s="15"/>
      <c r="J326" s="15"/>
      <c r="N326" s="15"/>
      <c r="P326" s="5"/>
    </row>
    <row r="327" spans="3:16" ht="14.4">
      <c r="C327" s="15"/>
      <c r="D327" s="15"/>
      <c r="E327" s="15"/>
      <c r="H327" s="15"/>
      <c r="I327" s="15"/>
      <c r="J327" s="15"/>
      <c r="N327" s="15"/>
      <c r="P327" s="5"/>
    </row>
    <row r="328" spans="3:16" ht="14.4">
      <c r="C328" s="15"/>
      <c r="D328" s="15"/>
      <c r="E328" s="15"/>
      <c r="H328" s="15"/>
      <c r="I328" s="15"/>
      <c r="J328" s="15"/>
      <c r="N328" s="15"/>
      <c r="P328" s="5"/>
    </row>
    <row r="329" spans="3:16" ht="14.4">
      <c r="C329" s="15"/>
      <c r="D329" s="15"/>
      <c r="E329" s="15"/>
      <c r="H329" s="15"/>
      <c r="I329" s="15"/>
      <c r="J329" s="15"/>
      <c r="N329" s="15"/>
      <c r="P329" s="5"/>
    </row>
    <row r="330" spans="3:16" ht="14.4">
      <c r="C330" s="15"/>
      <c r="D330" s="15"/>
      <c r="E330" s="15"/>
      <c r="H330" s="15"/>
      <c r="I330" s="15"/>
      <c r="J330" s="15"/>
      <c r="N330" s="15"/>
      <c r="P330" s="5"/>
    </row>
    <row r="331" spans="3:16" ht="14.4">
      <c r="C331" s="15"/>
      <c r="D331" s="15"/>
      <c r="E331" s="15"/>
      <c r="H331" s="15"/>
      <c r="I331" s="15"/>
      <c r="J331" s="15"/>
      <c r="N331" s="15"/>
      <c r="P331" s="5"/>
    </row>
    <row r="332" spans="3:16" ht="14.4">
      <c r="C332" s="15"/>
      <c r="D332" s="15"/>
      <c r="E332" s="15"/>
      <c r="H332" s="15"/>
      <c r="I332" s="15"/>
      <c r="J332" s="15"/>
      <c r="N332" s="15"/>
      <c r="P332" s="5"/>
    </row>
    <row r="333" spans="3:16" ht="14.4">
      <c r="C333" s="15"/>
      <c r="D333" s="15"/>
      <c r="E333" s="15"/>
      <c r="H333" s="15"/>
      <c r="I333" s="15"/>
      <c r="J333" s="15"/>
      <c r="N333" s="15"/>
      <c r="P333" s="5"/>
    </row>
    <row r="334" spans="3:16" ht="14.4">
      <c r="C334" s="15"/>
      <c r="D334" s="15"/>
      <c r="E334" s="15"/>
      <c r="H334" s="15"/>
      <c r="I334" s="15"/>
      <c r="J334" s="15"/>
      <c r="N334" s="15"/>
      <c r="P334" s="5"/>
    </row>
    <row r="335" spans="3:16" ht="14.4">
      <c r="C335" s="15"/>
      <c r="D335" s="15"/>
      <c r="E335" s="15"/>
      <c r="H335" s="15"/>
      <c r="I335" s="15"/>
      <c r="J335" s="15"/>
      <c r="N335" s="15"/>
      <c r="P335" s="5"/>
    </row>
    <row r="336" spans="3:16" ht="14.4">
      <c r="C336" s="15"/>
      <c r="D336" s="15"/>
      <c r="E336" s="15"/>
      <c r="H336" s="15"/>
      <c r="I336" s="15"/>
      <c r="J336" s="15"/>
      <c r="N336" s="15"/>
      <c r="P336" s="5"/>
    </row>
    <row r="337" spans="3:16" ht="14.4">
      <c r="C337" s="15"/>
      <c r="D337" s="15"/>
      <c r="E337" s="15"/>
      <c r="H337" s="15"/>
      <c r="I337" s="15"/>
      <c r="J337" s="15"/>
      <c r="N337" s="15"/>
      <c r="P337" s="5"/>
    </row>
    <row r="338" spans="3:16" ht="14.4">
      <c r="C338" s="15"/>
      <c r="D338" s="15"/>
      <c r="E338" s="15"/>
      <c r="H338" s="15"/>
      <c r="I338" s="15"/>
      <c r="J338" s="15"/>
      <c r="N338" s="15"/>
      <c r="P338" s="5"/>
    </row>
    <row r="339" spans="3:16" ht="14.4">
      <c r="C339" s="15"/>
      <c r="D339" s="15"/>
      <c r="E339" s="15"/>
      <c r="H339" s="15"/>
      <c r="I339" s="15"/>
      <c r="J339" s="15"/>
      <c r="N339" s="15"/>
      <c r="P339" s="5"/>
    </row>
    <row r="340" spans="3:16" ht="14.4">
      <c r="C340" s="15"/>
      <c r="D340" s="15"/>
      <c r="E340" s="15"/>
      <c r="H340" s="15"/>
      <c r="I340" s="15"/>
      <c r="J340" s="15"/>
      <c r="N340" s="15"/>
      <c r="P340" s="5"/>
    </row>
    <row r="341" spans="3:16" ht="14.4">
      <c r="C341" s="15"/>
      <c r="D341" s="15"/>
      <c r="E341" s="15"/>
      <c r="H341" s="15"/>
      <c r="I341" s="15"/>
      <c r="J341" s="15"/>
      <c r="N341" s="15"/>
      <c r="P341" s="5"/>
    </row>
    <row r="342" spans="3:16" ht="14.4">
      <c r="C342" s="15"/>
      <c r="D342" s="15"/>
      <c r="E342" s="15"/>
      <c r="H342" s="15"/>
      <c r="I342" s="15"/>
      <c r="J342" s="15"/>
      <c r="N342" s="15"/>
      <c r="P342" s="5"/>
    </row>
    <row r="343" spans="3:16" ht="14.4">
      <c r="C343" s="15"/>
      <c r="D343" s="15"/>
      <c r="E343" s="15"/>
      <c r="H343" s="15"/>
      <c r="I343" s="15"/>
      <c r="J343" s="15"/>
      <c r="N343" s="15"/>
      <c r="P343" s="5"/>
    </row>
    <row r="344" spans="3:16" ht="14.4">
      <c r="C344" s="15"/>
      <c r="D344" s="15"/>
      <c r="E344" s="15"/>
      <c r="H344" s="15"/>
      <c r="I344" s="15"/>
      <c r="J344" s="15"/>
      <c r="N344" s="15"/>
      <c r="P344" s="5"/>
    </row>
    <row r="345" spans="3:16" ht="14.4">
      <c r="C345" s="15"/>
      <c r="D345" s="15"/>
      <c r="E345" s="15"/>
      <c r="H345" s="15"/>
      <c r="I345" s="15"/>
      <c r="J345" s="15"/>
      <c r="N345" s="15"/>
      <c r="P345" s="5"/>
    </row>
    <row r="346" spans="3:16" ht="14.4">
      <c r="C346" s="15"/>
      <c r="D346" s="15"/>
      <c r="E346" s="15"/>
      <c r="H346" s="15"/>
      <c r="I346" s="15"/>
      <c r="J346" s="15"/>
      <c r="N346" s="15"/>
      <c r="P346" s="5"/>
    </row>
    <row r="347" spans="3:16" ht="14.4">
      <c r="C347" s="15"/>
      <c r="D347" s="15"/>
      <c r="E347" s="15"/>
      <c r="H347" s="15"/>
      <c r="I347" s="15"/>
      <c r="J347" s="15"/>
      <c r="N347" s="15"/>
      <c r="P347" s="5"/>
    </row>
    <row r="348" spans="3:16" ht="14.4">
      <c r="C348" s="15"/>
      <c r="D348" s="15"/>
      <c r="E348" s="15"/>
      <c r="H348" s="15"/>
      <c r="I348" s="15"/>
      <c r="J348" s="15"/>
      <c r="N348" s="15"/>
      <c r="P348" s="5"/>
    </row>
    <row r="349" spans="3:16" ht="14.4">
      <c r="C349" s="15"/>
      <c r="D349" s="15"/>
      <c r="E349" s="15"/>
      <c r="H349" s="15"/>
      <c r="I349" s="15"/>
      <c r="J349" s="15"/>
      <c r="N349" s="15"/>
      <c r="P349" s="5"/>
    </row>
    <row r="350" spans="3:16" ht="14.4">
      <c r="C350" s="15"/>
      <c r="D350" s="15"/>
      <c r="E350" s="15"/>
      <c r="H350" s="15"/>
      <c r="I350" s="15"/>
      <c r="J350" s="15"/>
      <c r="N350" s="15"/>
      <c r="P350" s="5"/>
    </row>
    <row r="351" spans="3:16" ht="14.4">
      <c r="C351" s="15"/>
      <c r="D351" s="15"/>
      <c r="E351" s="15"/>
      <c r="H351" s="15"/>
      <c r="I351" s="15"/>
      <c r="J351" s="15"/>
      <c r="N351" s="15"/>
      <c r="P351" s="5"/>
    </row>
    <row r="352" spans="3:16" ht="14.4">
      <c r="C352" s="15"/>
      <c r="D352" s="15"/>
      <c r="E352" s="15"/>
      <c r="H352" s="15"/>
      <c r="I352" s="15"/>
      <c r="J352" s="15"/>
      <c r="N352" s="15"/>
      <c r="P352" s="5"/>
    </row>
    <row r="353" spans="3:16" ht="14.4">
      <c r="C353" s="15"/>
      <c r="D353" s="15"/>
      <c r="E353" s="15"/>
      <c r="H353" s="15"/>
      <c r="I353" s="15"/>
      <c r="J353" s="15"/>
      <c r="N353" s="15"/>
      <c r="P353" s="5"/>
    </row>
    <row r="354" spans="3:16" ht="14.4">
      <c r="C354" s="15"/>
      <c r="D354" s="15"/>
      <c r="E354" s="15"/>
      <c r="H354" s="15"/>
      <c r="I354" s="15"/>
      <c r="J354" s="15"/>
      <c r="N354" s="15"/>
      <c r="P354" s="5"/>
    </row>
    <row r="355" spans="3:16" ht="14.4">
      <c r="C355" s="15"/>
      <c r="D355" s="15"/>
      <c r="E355" s="15"/>
      <c r="H355" s="15"/>
      <c r="I355" s="15"/>
      <c r="J355" s="15"/>
      <c r="N355" s="15"/>
      <c r="P355" s="5"/>
    </row>
    <row r="356" spans="3:16" ht="14.4">
      <c r="C356" s="15"/>
      <c r="D356" s="15"/>
      <c r="E356" s="15"/>
      <c r="H356" s="15"/>
      <c r="I356" s="15"/>
      <c r="J356" s="15"/>
      <c r="N356" s="15"/>
      <c r="P356" s="5"/>
    </row>
    <row r="357" spans="3:16" ht="14.4">
      <c r="C357" s="15"/>
      <c r="D357" s="15"/>
      <c r="E357" s="15"/>
      <c r="H357" s="15"/>
      <c r="I357" s="15"/>
      <c r="J357" s="15"/>
      <c r="N357" s="15"/>
      <c r="P357" s="5"/>
    </row>
    <row r="358" spans="3:16" ht="14.4">
      <c r="C358" s="15"/>
      <c r="D358" s="15"/>
      <c r="E358" s="15"/>
      <c r="H358" s="15"/>
      <c r="I358" s="15"/>
      <c r="J358" s="15"/>
      <c r="N358" s="15"/>
      <c r="P358" s="5"/>
    </row>
    <row r="359" spans="3:16" ht="14.4">
      <c r="C359" s="15"/>
      <c r="D359" s="15"/>
      <c r="E359" s="15"/>
      <c r="H359" s="15"/>
      <c r="I359" s="15"/>
      <c r="J359" s="15"/>
      <c r="N359" s="15"/>
      <c r="P359" s="5"/>
    </row>
    <row r="360" spans="3:16" ht="14.4">
      <c r="C360" s="15"/>
      <c r="D360" s="15"/>
      <c r="E360" s="15"/>
      <c r="H360" s="15"/>
      <c r="I360" s="15"/>
      <c r="J360" s="15"/>
      <c r="N360" s="15"/>
      <c r="P360" s="5"/>
    </row>
    <row r="361" spans="3:16" ht="14.4">
      <c r="C361" s="15"/>
      <c r="D361" s="15"/>
      <c r="E361" s="15"/>
      <c r="H361" s="15"/>
      <c r="I361" s="15"/>
      <c r="J361" s="15"/>
      <c r="N361" s="15"/>
      <c r="P361" s="5"/>
    </row>
    <row r="362" spans="3:16" ht="14.4">
      <c r="C362" s="15"/>
      <c r="D362" s="15"/>
      <c r="E362" s="15"/>
      <c r="H362" s="15"/>
      <c r="I362" s="15"/>
      <c r="J362" s="15"/>
      <c r="N362" s="15"/>
      <c r="P362" s="5"/>
    </row>
    <row r="363" spans="3:16" ht="14.4">
      <c r="C363" s="15"/>
      <c r="D363" s="15"/>
      <c r="E363" s="15"/>
      <c r="H363" s="15"/>
      <c r="I363" s="15"/>
      <c r="J363" s="15"/>
      <c r="N363" s="15"/>
      <c r="P363" s="5"/>
    </row>
    <row r="364" spans="3:16" ht="14.4">
      <c r="C364" s="15"/>
      <c r="D364" s="15"/>
      <c r="E364" s="15"/>
      <c r="H364" s="15"/>
      <c r="I364" s="15"/>
      <c r="J364" s="15"/>
      <c r="N364" s="15"/>
      <c r="P364" s="5"/>
    </row>
    <row r="365" spans="3:16" ht="14.4">
      <c r="C365" s="15"/>
      <c r="D365" s="15"/>
      <c r="E365" s="15"/>
      <c r="H365" s="15"/>
      <c r="I365" s="15"/>
      <c r="J365" s="15"/>
      <c r="N365" s="15"/>
      <c r="P365" s="5"/>
    </row>
    <row r="366" spans="3:16" ht="14.4">
      <c r="C366" s="15"/>
      <c r="D366" s="15"/>
      <c r="E366" s="15"/>
      <c r="H366" s="15"/>
      <c r="I366" s="15"/>
      <c r="J366" s="15"/>
      <c r="N366" s="15"/>
      <c r="P366" s="5"/>
    </row>
    <row r="367" spans="3:16" ht="14.4">
      <c r="C367" s="15"/>
      <c r="D367" s="15"/>
      <c r="E367" s="15"/>
      <c r="H367" s="15"/>
      <c r="I367" s="15"/>
      <c r="J367" s="15"/>
      <c r="N367" s="15"/>
      <c r="P367" s="5"/>
    </row>
    <row r="368" spans="3:16" ht="14.4">
      <c r="C368" s="15"/>
      <c r="D368" s="15"/>
      <c r="E368" s="15"/>
      <c r="H368" s="15"/>
      <c r="I368" s="15"/>
      <c r="J368" s="15"/>
      <c r="N368" s="15"/>
      <c r="P368" s="5"/>
    </row>
    <row r="369" spans="3:16" ht="14.4">
      <c r="C369" s="15"/>
      <c r="D369" s="15"/>
      <c r="E369" s="15"/>
      <c r="H369" s="15"/>
      <c r="I369" s="15"/>
      <c r="J369" s="15"/>
      <c r="N369" s="15"/>
      <c r="P369" s="5"/>
    </row>
    <row r="370" spans="3:16" ht="14.4">
      <c r="C370" s="15"/>
      <c r="D370" s="15"/>
      <c r="E370" s="15"/>
      <c r="H370" s="15"/>
      <c r="I370" s="15"/>
      <c r="J370" s="15"/>
      <c r="N370" s="15"/>
      <c r="P370" s="5"/>
    </row>
    <row r="371" spans="3:16" ht="14.4">
      <c r="C371" s="15"/>
      <c r="D371" s="15"/>
      <c r="E371" s="15"/>
      <c r="H371" s="15"/>
      <c r="I371" s="15"/>
      <c r="J371" s="15"/>
      <c r="N371" s="15"/>
      <c r="P371" s="5"/>
    </row>
    <row r="372" spans="3:16" ht="14.4">
      <c r="C372" s="15"/>
      <c r="D372" s="15"/>
      <c r="E372" s="15"/>
      <c r="H372" s="15"/>
      <c r="I372" s="15"/>
      <c r="J372" s="15"/>
      <c r="N372" s="15"/>
      <c r="P372" s="5"/>
    </row>
    <row r="373" spans="3:16" ht="14.4">
      <c r="C373" s="15"/>
      <c r="D373" s="15"/>
      <c r="E373" s="15"/>
      <c r="H373" s="15"/>
      <c r="I373" s="15"/>
      <c r="J373" s="15"/>
      <c r="N373" s="15"/>
      <c r="P373" s="5"/>
    </row>
    <row r="374" spans="3:16" ht="14.4">
      <c r="C374" s="15"/>
      <c r="D374" s="15"/>
      <c r="E374" s="15"/>
      <c r="H374" s="15"/>
      <c r="I374" s="15"/>
      <c r="J374" s="15"/>
      <c r="N374" s="15"/>
      <c r="P374" s="5"/>
    </row>
    <row r="375" spans="3:16" ht="14.4">
      <c r="C375" s="15"/>
      <c r="D375" s="15"/>
      <c r="E375" s="15"/>
      <c r="H375" s="15"/>
      <c r="I375" s="15"/>
      <c r="J375" s="15"/>
      <c r="N375" s="15"/>
      <c r="P375" s="5"/>
    </row>
    <row r="376" spans="3:16" ht="14.4">
      <c r="C376" s="15"/>
      <c r="D376" s="15"/>
      <c r="E376" s="15"/>
      <c r="H376" s="15"/>
      <c r="I376" s="15"/>
      <c r="J376" s="15"/>
      <c r="N376" s="15"/>
      <c r="P376" s="5"/>
    </row>
    <row r="377" spans="3:16" ht="14.4">
      <c r="C377" s="15"/>
      <c r="D377" s="15"/>
      <c r="E377" s="15"/>
      <c r="H377" s="15"/>
      <c r="I377" s="15"/>
      <c r="J377" s="15"/>
      <c r="N377" s="15"/>
      <c r="P377" s="5"/>
    </row>
    <row r="378" spans="3:16" ht="14.4">
      <c r="C378" s="15"/>
      <c r="D378" s="15"/>
      <c r="E378" s="15"/>
      <c r="H378" s="15"/>
      <c r="I378" s="15"/>
      <c r="J378" s="15"/>
      <c r="N378" s="15"/>
      <c r="P378" s="5"/>
    </row>
    <row r="379" spans="3:16" ht="14.4">
      <c r="C379" s="15"/>
      <c r="D379" s="15"/>
      <c r="E379" s="15"/>
      <c r="H379" s="15"/>
      <c r="I379" s="15"/>
      <c r="J379" s="15"/>
      <c r="N379" s="15"/>
      <c r="P379" s="5"/>
    </row>
    <row r="380" spans="3:16" ht="14.4">
      <c r="C380" s="15"/>
      <c r="D380" s="15"/>
      <c r="E380" s="15"/>
      <c r="H380" s="15"/>
      <c r="I380" s="15"/>
      <c r="J380" s="15"/>
      <c r="N380" s="15"/>
      <c r="P380" s="5"/>
    </row>
    <row r="381" spans="3:16" ht="14.4">
      <c r="C381" s="15"/>
      <c r="D381" s="15"/>
      <c r="E381" s="15"/>
      <c r="H381" s="15"/>
      <c r="I381" s="15"/>
      <c r="J381" s="15"/>
      <c r="N381" s="15"/>
      <c r="P381" s="5"/>
    </row>
    <row r="382" spans="3:16" ht="14.4">
      <c r="C382" s="15"/>
      <c r="D382" s="15"/>
      <c r="E382" s="15"/>
      <c r="H382" s="15"/>
      <c r="I382" s="15"/>
      <c r="J382" s="15"/>
      <c r="N382" s="15"/>
      <c r="P382" s="5"/>
    </row>
    <row r="383" spans="3:16" ht="14.4">
      <c r="C383" s="15"/>
      <c r="D383" s="15"/>
      <c r="E383" s="15"/>
      <c r="H383" s="15"/>
      <c r="I383" s="15"/>
      <c r="J383" s="15"/>
      <c r="N383" s="15"/>
      <c r="P383" s="5"/>
    </row>
    <row r="384" spans="3:16" ht="14.4">
      <c r="C384" s="15"/>
      <c r="D384" s="15"/>
      <c r="E384" s="15"/>
      <c r="H384" s="15"/>
      <c r="I384" s="15"/>
      <c r="J384" s="15"/>
      <c r="N384" s="15"/>
      <c r="P384" s="5"/>
    </row>
    <row r="385" spans="3:16" ht="14.4">
      <c r="C385" s="15"/>
      <c r="D385" s="15"/>
      <c r="E385" s="15"/>
      <c r="H385" s="15"/>
      <c r="I385" s="15"/>
      <c r="J385" s="15"/>
      <c r="N385" s="15"/>
      <c r="P385" s="5"/>
    </row>
    <row r="386" spans="3:16" ht="14.4">
      <c r="C386" s="15"/>
      <c r="D386" s="15"/>
      <c r="E386" s="15"/>
      <c r="H386" s="15"/>
      <c r="I386" s="15"/>
      <c r="J386" s="15"/>
      <c r="N386" s="15"/>
      <c r="P386" s="5"/>
    </row>
    <row r="387" spans="3:16" ht="14.4">
      <c r="C387" s="15"/>
      <c r="D387" s="15"/>
      <c r="E387" s="15"/>
      <c r="H387" s="15"/>
      <c r="I387" s="15"/>
      <c r="J387" s="15"/>
      <c r="N387" s="15"/>
      <c r="P387" s="5"/>
    </row>
    <row r="388" spans="3:16" ht="14.4">
      <c r="C388" s="15"/>
      <c r="D388" s="15"/>
      <c r="E388" s="15"/>
      <c r="H388" s="15"/>
      <c r="I388" s="15"/>
      <c r="J388" s="15"/>
      <c r="N388" s="15"/>
      <c r="P388" s="5"/>
    </row>
    <row r="389" spans="3:16" ht="14.4">
      <c r="C389" s="15"/>
      <c r="D389" s="15"/>
      <c r="E389" s="15"/>
      <c r="H389" s="15"/>
      <c r="I389" s="15"/>
      <c r="J389" s="15"/>
      <c r="N389" s="15"/>
      <c r="P389" s="5"/>
    </row>
    <row r="390" spans="3:16" ht="14.4">
      <c r="C390" s="15"/>
      <c r="D390" s="15"/>
      <c r="E390" s="15"/>
      <c r="H390" s="15"/>
      <c r="I390" s="15"/>
      <c r="J390" s="15"/>
      <c r="N390" s="15"/>
      <c r="P390" s="5"/>
    </row>
    <row r="391" spans="3:16" ht="14.4">
      <c r="C391" s="15"/>
      <c r="D391" s="15"/>
      <c r="E391" s="15"/>
      <c r="H391" s="15"/>
      <c r="I391" s="15"/>
      <c r="J391" s="15"/>
      <c r="N391" s="15"/>
      <c r="P391" s="5"/>
    </row>
    <row r="392" spans="3:16" ht="14.4">
      <c r="C392" s="15"/>
      <c r="D392" s="15"/>
      <c r="E392" s="15"/>
      <c r="H392" s="15"/>
      <c r="I392" s="15"/>
      <c r="J392" s="15"/>
      <c r="N392" s="15"/>
      <c r="P392" s="5"/>
    </row>
    <row r="393" spans="3:16" ht="14.4">
      <c r="C393" s="15"/>
      <c r="D393" s="15"/>
      <c r="E393" s="15"/>
      <c r="H393" s="15"/>
      <c r="I393" s="15"/>
      <c r="J393" s="15"/>
      <c r="N393" s="15"/>
      <c r="P393" s="5"/>
    </row>
    <row r="394" spans="3:16" ht="14.4">
      <c r="C394" s="15"/>
      <c r="D394" s="15"/>
      <c r="E394" s="15"/>
      <c r="H394" s="15"/>
      <c r="I394" s="15"/>
      <c r="J394" s="15"/>
      <c r="N394" s="15"/>
      <c r="P394" s="5"/>
    </row>
    <row r="395" spans="3:16" ht="14.4">
      <c r="C395" s="15"/>
      <c r="D395" s="15"/>
      <c r="E395" s="15"/>
      <c r="H395" s="15"/>
      <c r="I395" s="15"/>
      <c r="J395" s="15"/>
      <c r="N395" s="15"/>
      <c r="P395" s="5"/>
    </row>
    <row r="396" spans="3:16" ht="14.4">
      <c r="C396" s="15"/>
      <c r="D396" s="15"/>
      <c r="E396" s="15"/>
      <c r="H396" s="15"/>
      <c r="I396" s="15"/>
      <c r="J396" s="15"/>
      <c r="N396" s="15"/>
      <c r="P396" s="5"/>
    </row>
    <row r="397" spans="3:16" ht="14.4">
      <c r="C397" s="15"/>
      <c r="D397" s="15"/>
      <c r="E397" s="15"/>
      <c r="H397" s="15"/>
      <c r="I397" s="15"/>
      <c r="J397" s="15"/>
      <c r="N397" s="15"/>
      <c r="P397" s="5"/>
    </row>
    <row r="398" spans="3:16" ht="14.4">
      <c r="C398" s="15"/>
      <c r="D398" s="15"/>
      <c r="E398" s="15"/>
      <c r="H398" s="15"/>
      <c r="I398" s="15"/>
      <c r="J398" s="15"/>
      <c r="N398" s="15"/>
      <c r="P398" s="5"/>
    </row>
    <row r="399" spans="3:16" ht="14.4">
      <c r="C399" s="15"/>
      <c r="D399" s="15"/>
      <c r="E399" s="15"/>
      <c r="H399" s="15"/>
      <c r="I399" s="15"/>
      <c r="J399" s="15"/>
      <c r="N399" s="15"/>
      <c r="P399" s="5"/>
    </row>
    <row r="400" spans="3:16" ht="14.4">
      <c r="C400" s="15"/>
      <c r="D400" s="15"/>
      <c r="E400" s="15"/>
      <c r="H400" s="15"/>
      <c r="I400" s="15"/>
      <c r="J400" s="15"/>
      <c r="N400" s="15"/>
      <c r="P400" s="5"/>
    </row>
    <row r="401" spans="3:16" ht="14.4">
      <c r="C401" s="15"/>
      <c r="D401" s="15"/>
      <c r="E401" s="15"/>
      <c r="H401" s="15"/>
      <c r="I401" s="15"/>
      <c r="J401" s="15"/>
      <c r="N401" s="15"/>
      <c r="P401" s="5"/>
    </row>
    <row r="402" spans="3:16" ht="14.4">
      <c r="C402" s="15"/>
      <c r="D402" s="15"/>
      <c r="E402" s="15"/>
      <c r="H402" s="15"/>
      <c r="I402" s="15"/>
      <c r="J402" s="15"/>
      <c r="N402" s="15"/>
      <c r="P402" s="5"/>
    </row>
    <row r="403" spans="3:16" ht="14.4">
      <c r="C403" s="15"/>
      <c r="D403" s="15"/>
      <c r="E403" s="15"/>
      <c r="H403" s="15"/>
      <c r="I403" s="15"/>
      <c r="J403" s="15"/>
      <c r="N403" s="15"/>
      <c r="P403" s="5"/>
    </row>
    <row r="404" spans="3:16" ht="14.4">
      <c r="C404" s="15"/>
      <c r="D404" s="15"/>
      <c r="E404" s="15"/>
      <c r="H404" s="15"/>
      <c r="I404" s="15"/>
      <c r="J404" s="15"/>
      <c r="N404" s="15"/>
      <c r="P404" s="5"/>
    </row>
    <row r="405" spans="3:16" ht="14.4">
      <c r="C405" s="15"/>
      <c r="D405" s="15"/>
      <c r="E405" s="15"/>
      <c r="H405" s="15"/>
      <c r="I405" s="15"/>
      <c r="J405" s="15"/>
      <c r="N405" s="15"/>
      <c r="P405" s="5"/>
    </row>
    <row r="406" spans="3:16" ht="14.4">
      <c r="C406" s="15"/>
      <c r="D406" s="15"/>
      <c r="E406" s="15"/>
      <c r="H406" s="15"/>
      <c r="I406" s="15"/>
      <c r="J406" s="15"/>
      <c r="N406" s="15"/>
      <c r="P406" s="5"/>
    </row>
    <row r="407" spans="3:16" ht="14.4">
      <c r="C407" s="15"/>
      <c r="D407" s="15"/>
      <c r="E407" s="15"/>
      <c r="H407" s="15"/>
      <c r="I407" s="15"/>
      <c r="J407" s="15"/>
      <c r="N407" s="15"/>
      <c r="P407" s="5"/>
    </row>
    <row r="408" spans="3:16" ht="14.4">
      <c r="C408" s="15"/>
      <c r="D408" s="15"/>
      <c r="E408" s="15"/>
      <c r="H408" s="15"/>
      <c r="I408" s="15"/>
      <c r="J408" s="15"/>
      <c r="N408" s="15"/>
      <c r="P408" s="5"/>
    </row>
    <row r="409" spans="3:16" ht="14.4">
      <c r="C409" s="15"/>
      <c r="D409" s="15"/>
      <c r="E409" s="15"/>
      <c r="H409" s="15"/>
      <c r="I409" s="15"/>
      <c r="J409" s="15"/>
      <c r="N409" s="15"/>
      <c r="P409" s="5"/>
    </row>
    <row r="410" spans="3:16" ht="14.4">
      <c r="C410" s="15"/>
      <c r="D410" s="15"/>
      <c r="E410" s="15"/>
      <c r="H410" s="15"/>
      <c r="I410" s="15"/>
      <c r="J410" s="15"/>
      <c r="N410" s="15"/>
      <c r="P410" s="5"/>
    </row>
    <row r="411" spans="3:16" ht="14.4">
      <c r="C411" s="15"/>
      <c r="D411" s="15"/>
      <c r="E411" s="15"/>
      <c r="H411" s="15"/>
      <c r="I411" s="15"/>
      <c r="J411" s="15"/>
      <c r="N411" s="15"/>
      <c r="P411" s="5"/>
    </row>
    <row r="412" spans="3:16" ht="14.4">
      <c r="C412" s="15"/>
      <c r="D412" s="15"/>
      <c r="E412" s="15"/>
      <c r="H412" s="15"/>
      <c r="I412" s="15"/>
      <c r="J412" s="15"/>
      <c r="N412" s="15"/>
      <c r="P412" s="5"/>
    </row>
    <row r="413" spans="3:16" ht="14.4">
      <c r="C413" s="15"/>
      <c r="D413" s="15"/>
      <c r="E413" s="15"/>
      <c r="H413" s="15"/>
      <c r="I413" s="15"/>
      <c r="J413" s="15"/>
      <c r="N413" s="15"/>
      <c r="P413" s="5"/>
    </row>
    <row r="414" spans="3:16" ht="14.4">
      <c r="C414" s="15"/>
      <c r="D414" s="15"/>
      <c r="E414" s="15"/>
      <c r="H414" s="15"/>
      <c r="I414" s="15"/>
      <c r="J414" s="15"/>
      <c r="N414" s="15"/>
      <c r="P414" s="5"/>
    </row>
    <row r="415" spans="3:16" ht="14.4">
      <c r="C415" s="15"/>
      <c r="D415" s="15"/>
      <c r="E415" s="15"/>
      <c r="H415" s="15"/>
      <c r="I415" s="15"/>
      <c r="J415" s="15"/>
      <c r="N415" s="15"/>
      <c r="P415" s="5"/>
    </row>
    <row r="416" spans="3:16" ht="14.4">
      <c r="C416" s="15"/>
      <c r="D416" s="15"/>
      <c r="E416" s="15"/>
      <c r="H416" s="15"/>
      <c r="I416" s="15"/>
      <c r="J416" s="15"/>
      <c r="N416" s="15"/>
      <c r="P416" s="5"/>
    </row>
    <row r="417" spans="3:16" ht="14.4">
      <c r="C417" s="15"/>
      <c r="D417" s="15"/>
      <c r="E417" s="15"/>
      <c r="H417" s="15"/>
      <c r="I417" s="15"/>
      <c r="J417" s="15"/>
      <c r="N417" s="15"/>
      <c r="P417" s="5"/>
    </row>
    <row r="418" spans="3:16" ht="14.4">
      <c r="C418" s="15"/>
      <c r="D418" s="15"/>
      <c r="E418" s="15"/>
      <c r="H418" s="15"/>
      <c r="I418" s="15"/>
      <c r="J418" s="15"/>
      <c r="N418" s="15"/>
      <c r="P418" s="5"/>
    </row>
    <row r="419" spans="3:16" ht="14.4">
      <c r="C419" s="15"/>
      <c r="D419" s="15"/>
      <c r="E419" s="15"/>
      <c r="H419" s="15"/>
      <c r="I419" s="15"/>
      <c r="J419" s="15"/>
      <c r="N419" s="15"/>
      <c r="P419" s="5"/>
    </row>
    <row r="420" spans="3:16" ht="14.4">
      <c r="C420" s="15"/>
      <c r="D420" s="15"/>
      <c r="E420" s="15"/>
      <c r="H420" s="15"/>
      <c r="I420" s="15"/>
      <c r="J420" s="15"/>
      <c r="N420" s="15"/>
      <c r="P420" s="5"/>
    </row>
    <row r="421" spans="3:16" ht="14.4">
      <c r="C421" s="15"/>
      <c r="D421" s="15"/>
      <c r="E421" s="15"/>
      <c r="H421" s="15"/>
      <c r="I421" s="15"/>
      <c r="J421" s="15"/>
      <c r="N421" s="15"/>
      <c r="P421" s="5"/>
    </row>
    <row r="422" spans="3:16" ht="14.4">
      <c r="C422" s="15"/>
      <c r="D422" s="15"/>
      <c r="E422" s="15"/>
      <c r="H422" s="15"/>
      <c r="I422" s="15"/>
      <c r="J422" s="15"/>
      <c r="N422" s="15"/>
      <c r="P422" s="5"/>
    </row>
    <row r="423" spans="3:16" ht="14.4">
      <c r="C423" s="15"/>
      <c r="D423" s="15"/>
      <c r="E423" s="15"/>
      <c r="H423" s="15"/>
      <c r="I423" s="15"/>
      <c r="J423" s="15"/>
      <c r="N423" s="15"/>
      <c r="P423" s="5"/>
    </row>
    <row r="424" spans="3:16" ht="14.4">
      <c r="C424" s="15"/>
      <c r="D424" s="15"/>
      <c r="E424" s="15"/>
      <c r="H424" s="15"/>
      <c r="I424" s="15"/>
      <c r="J424" s="15"/>
      <c r="N424" s="15"/>
      <c r="P424" s="5"/>
    </row>
    <row r="425" spans="3:16" ht="14.4">
      <c r="C425" s="15"/>
      <c r="D425" s="15"/>
      <c r="E425" s="15"/>
      <c r="H425" s="15"/>
      <c r="I425" s="15"/>
      <c r="J425" s="15"/>
      <c r="N425" s="15"/>
      <c r="P425" s="5"/>
    </row>
    <row r="426" spans="3:16" ht="14.4">
      <c r="C426" s="15"/>
      <c r="D426" s="15"/>
      <c r="E426" s="15"/>
      <c r="H426" s="15"/>
      <c r="I426" s="15"/>
      <c r="J426" s="15"/>
      <c r="N426" s="15"/>
      <c r="P426" s="5"/>
    </row>
    <row r="427" spans="3:16" ht="14.4">
      <c r="C427" s="15"/>
      <c r="D427" s="15"/>
      <c r="E427" s="15"/>
      <c r="H427" s="15"/>
      <c r="I427" s="15"/>
      <c r="J427" s="15"/>
      <c r="N427" s="15"/>
      <c r="P427" s="5"/>
    </row>
    <row r="428" spans="3:16" ht="14.4">
      <c r="C428" s="15"/>
      <c r="D428" s="15"/>
      <c r="E428" s="15"/>
      <c r="H428" s="15"/>
      <c r="I428" s="15"/>
      <c r="J428" s="15"/>
      <c r="N428" s="15"/>
      <c r="P428" s="5"/>
    </row>
    <row r="429" spans="3:16" ht="14.4">
      <c r="C429" s="15"/>
      <c r="D429" s="15"/>
      <c r="E429" s="15"/>
      <c r="H429" s="15"/>
      <c r="I429" s="15"/>
      <c r="J429" s="15"/>
      <c r="N429" s="15"/>
      <c r="P429" s="5"/>
    </row>
    <row r="430" spans="3:16" ht="14.4">
      <c r="C430" s="15"/>
      <c r="D430" s="15"/>
      <c r="E430" s="15"/>
      <c r="H430" s="15"/>
      <c r="I430" s="15"/>
      <c r="J430" s="15"/>
      <c r="N430" s="15"/>
      <c r="P430" s="5"/>
    </row>
    <row r="431" spans="3:16" ht="14.4">
      <c r="C431" s="15"/>
      <c r="D431" s="15"/>
      <c r="E431" s="15"/>
      <c r="H431" s="15"/>
      <c r="I431" s="15"/>
      <c r="J431" s="15"/>
      <c r="N431" s="15"/>
      <c r="P431" s="5"/>
    </row>
    <row r="432" spans="3:16" ht="14.4">
      <c r="C432" s="15"/>
      <c r="D432" s="15"/>
      <c r="E432" s="15"/>
      <c r="H432" s="15"/>
      <c r="I432" s="15"/>
      <c r="J432" s="15"/>
      <c r="N432" s="15"/>
      <c r="P432" s="5"/>
    </row>
    <row r="433" spans="3:16" ht="14.4">
      <c r="C433" s="15"/>
      <c r="D433" s="15"/>
      <c r="E433" s="15"/>
      <c r="H433" s="15"/>
      <c r="I433" s="15"/>
      <c r="J433" s="15"/>
      <c r="N433" s="15"/>
      <c r="P433" s="5"/>
    </row>
    <row r="434" spans="3:16" ht="14.4">
      <c r="C434" s="15"/>
      <c r="D434" s="15"/>
      <c r="E434" s="15"/>
      <c r="H434" s="15"/>
      <c r="I434" s="15"/>
      <c r="J434" s="15"/>
      <c r="N434" s="15"/>
      <c r="P434" s="5"/>
    </row>
    <row r="435" spans="3:16" ht="14.4">
      <c r="C435" s="15"/>
      <c r="D435" s="15"/>
      <c r="E435" s="15"/>
      <c r="H435" s="15"/>
      <c r="I435" s="15"/>
      <c r="J435" s="15"/>
      <c r="N435" s="15"/>
      <c r="P435" s="5"/>
    </row>
    <row r="436" spans="3:16" ht="14.4">
      <c r="C436" s="15"/>
      <c r="D436" s="15"/>
      <c r="E436" s="15"/>
      <c r="H436" s="15"/>
      <c r="I436" s="15"/>
      <c r="J436" s="15"/>
      <c r="N436" s="15"/>
      <c r="P436" s="5"/>
    </row>
    <row r="437" spans="3:16" ht="14.4">
      <c r="C437" s="15"/>
      <c r="D437" s="15"/>
      <c r="E437" s="15"/>
      <c r="H437" s="15"/>
      <c r="I437" s="15"/>
      <c r="J437" s="15"/>
      <c r="N437" s="15"/>
      <c r="P437" s="5"/>
    </row>
    <row r="438" spans="3:16" ht="14.4">
      <c r="C438" s="15"/>
      <c r="D438" s="15"/>
      <c r="E438" s="15"/>
      <c r="H438" s="15"/>
      <c r="I438" s="15"/>
      <c r="J438" s="15"/>
      <c r="N438" s="15"/>
      <c r="P438" s="5"/>
    </row>
    <row r="439" spans="3:16" ht="14.4">
      <c r="C439" s="15"/>
      <c r="D439" s="15"/>
      <c r="E439" s="15"/>
      <c r="H439" s="15"/>
      <c r="I439" s="15"/>
      <c r="J439" s="15"/>
      <c r="N439" s="15"/>
      <c r="P439" s="5"/>
    </row>
    <row r="440" spans="3:16" ht="14.4">
      <c r="C440" s="15"/>
      <c r="D440" s="15"/>
      <c r="E440" s="15"/>
      <c r="H440" s="15"/>
      <c r="I440" s="15"/>
      <c r="J440" s="15"/>
      <c r="N440" s="15"/>
      <c r="P440" s="5"/>
    </row>
    <row r="441" spans="3:16" ht="14.4">
      <c r="C441" s="15"/>
      <c r="D441" s="15"/>
      <c r="E441" s="15"/>
      <c r="H441" s="15"/>
      <c r="I441" s="15"/>
      <c r="J441" s="15"/>
      <c r="N441" s="15"/>
      <c r="P441" s="5"/>
    </row>
    <row r="442" spans="3:16" ht="14.4">
      <c r="C442" s="15"/>
      <c r="D442" s="15"/>
      <c r="E442" s="15"/>
      <c r="H442" s="15"/>
      <c r="I442" s="15"/>
      <c r="J442" s="15"/>
      <c r="N442" s="15"/>
      <c r="P442" s="5"/>
    </row>
    <row r="443" spans="3:16" ht="14.4">
      <c r="C443" s="15"/>
      <c r="D443" s="15"/>
      <c r="E443" s="15"/>
      <c r="H443" s="15"/>
      <c r="I443" s="15"/>
      <c r="J443" s="15"/>
      <c r="N443" s="15"/>
      <c r="P443" s="5"/>
    </row>
    <row r="444" spans="3:16" ht="14.4">
      <c r="C444" s="15"/>
      <c r="D444" s="15"/>
      <c r="E444" s="15"/>
      <c r="H444" s="15"/>
      <c r="I444" s="15"/>
      <c r="J444" s="15"/>
      <c r="N444" s="15"/>
      <c r="P444" s="5"/>
    </row>
    <row r="445" spans="3:16" ht="14.4">
      <c r="C445" s="15"/>
      <c r="D445" s="15"/>
      <c r="E445" s="15"/>
      <c r="H445" s="15"/>
      <c r="I445" s="15"/>
      <c r="J445" s="15"/>
      <c r="N445" s="15"/>
      <c r="P445" s="5"/>
    </row>
    <row r="446" spans="3:16" ht="14.4">
      <c r="C446" s="15"/>
      <c r="D446" s="15"/>
      <c r="E446" s="15"/>
      <c r="H446" s="15"/>
      <c r="I446" s="15"/>
      <c r="J446" s="15"/>
      <c r="N446" s="15"/>
      <c r="P446" s="5"/>
    </row>
    <row r="447" spans="3:16" ht="14.4">
      <c r="C447" s="15"/>
      <c r="D447" s="15"/>
      <c r="E447" s="15"/>
      <c r="H447" s="15"/>
      <c r="I447" s="15"/>
      <c r="J447" s="15"/>
      <c r="N447" s="15"/>
      <c r="P447" s="5"/>
    </row>
    <row r="448" spans="3:16" ht="14.4">
      <c r="C448" s="15"/>
      <c r="D448" s="15"/>
      <c r="E448" s="15"/>
      <c r="H448" s="15"/>
      <c r="I448" s="15"/>
      <c r="J448" s="15"/>
      <c r="N448" s="15"/>
      <c r="P448" s="5"/>
    </row>
    <row r="449" spans="3:16" ht="14.4">
      <c r="C449" s="15"/>
      <c r="D449" s="15"/>
      <c r="E449" s="15"/>
      <c r="H449" s="15"/>
      <c r="I449" s="15"/>
      <c r="J449" s="15"/>
      <c r="N449" s="15"/>
      <c r="P449" s="5"/>
    </row>
    <row r="450" spans="3:16" ht="14.4">
      <c r="C450" s="15"/>
      <c r="D450" s="15"/>
      <c r="E450" s="15"/>
      <c r="H450" s="15"/>
      <c r="I450" s="15"/>
      <c r="J450" s="15"/>
      <c r="N450" s="15"/>
      <c r="P450" s="5"/>
    </row>
    <row r="451" spans="3:16" ht="14.4">
      <c r="C451" s="15"/>
      <c r="D451" s="15"/>
      <c r="E451" s="15"/>
      <c r="H451" s="15"/>
      <c r="I451" s="15"/>
      <c r="J451" s="15"/>
      <c r="N451" s="15"/>
      <c r="P451" s="5"/>
    </row>
    <row r="452" spans="3:16" ht="14.4">
      <c r="C452" s="15"/>
      <c r="D452" s="15"/>
      <c r="E452" s="15"/>
      <c r="H452" s="15"/>
      <c r="I452" s="15"/>
      <c r="J452" s="15"/>
      <c r="N452" s="15"/>
      <c r="P452" s="5"/>
    </row>
    <row r="453" spans="3:16" ht="14.4">
      <c r="C453" s="15"/>
      <c r="D453" s="15"/>
      <c r="E453" s="15"/>
      <c r="H453" s="15"/>
      <c r="I453" s="15"/>
      <c r="J453" s="15"/>
      <c r="N453" s="15"/>
      <c r="P453" s="5"/>
    </row>
    <row r="454" spans="3:16" ht="14.4">
      <c r="C454" s="15"/>
      <c r="D454" s="15"/>
      <c r="E454" s="15"/>
      <c r="H454" s="15"/>
      <c r="I454" s="15"/>
      <c r="J454" s="15"/>
      <c r="N454" s="15"/>
      <c r="P454" s="5"/>
    </row>
    <row r="455" spans="3:16" ht="14.4">
      <c r="C455" s="15"/>
      <c r="D455" s="15"/>
      <c r="E455" s="15"/>
      <c r="H455" s="15"/>
      <c r="I455" s="15"/>
      <c r="J455" s="15"/>
      <c r="N455" s="15"/>
      <c r="P455" s="5"/>
    </row>
    <row r="456" spans="3:16" ht="14.4">
      <c r="C456" s="15"/>
      <c r="D456" s="15"/>
      <c r="E456" s="15"/>
      <c r="H456" s="15"/>
      <c r="I456" s="15"/>
      <c r="J456" s="15"/>
      <c r="N456" s="15"/>
      <c r="P456" s="5"/>
    </row>
    <row r="457" spans="3:16" ht="14.4">
      <c r="C457" s="15"/>
      <c r="D457" s="15"/>
      <c r="E457" s="15"/>
      <c r="H457" s="15"/>
      <c r="I457" s="15"/>
      <c r="J457" s="15"/>
      <c r="N457" s="15"/>
      <c r="P457" s="5"/>
    </row>
    <row r="458" spans="3:16" ht="14.4">
      <c r="C458" s="15"/>
      <c r="D458" s="15"/>
      <c r="E458" s="15"/>
      <c r="H458" s="15"/>
      <c r="I458" s="15"/>
      <c r="J458" s="15"/>
      <c r="N458" s="15"/>
      <c r="P458" s="5"/>
    </row>
    <row r="459" spans="3:16" ht="14.4">
      <c r="C459" s="15"/>
      <c r="D459" s="15"/>
      <c r="E459" s="15"/>
      <c r="H459" s="15"/>
      <c r="I459" s="15"/>
      <c r="J459" s="15"/>
      <c r="N459" s="15"/>
      <c r="P459" s="5"/>
    </row>
    <row r="460" spans="3:16" ht="14.4">
      <c r="C460" s="15"/>
      <c r="D460" s="15"/>
      <c r="E460" s="15"/>
      <c r="H460" s="15"/>
      <c r="I460" s="15"/>
      <c r="J460" s="15"/>
      <c r="N460" s="15"/>
      <c r="P460" s="5"/>
    </row>
    <row r="461" spans="3:16" ht="14.4">
      <c r="C461" s="15"/>
      <c r="D461" s="15"/>
      <c r="E461" s="15"/>
      <c r="H461" s="15"/>
      <c r="I461" s="15"/>
      <c r="J461" s="15"/>
      <c r="N461" s="15"/>
      <c r="P461" s="5"/>
    </row>
    <row r="462" spans="3:16" ht="14.4">
      <c r="C462" s="15"/>
      <c r="D462" s="15"/>
      <c r="E462" s="15"/>
      <c r="H462" s="15"/>
      <c r="I462" s="15"/>
      <c r="J462" s="15"/>
      <c r="N462" s="15"/>
      <c r="P462" s="5"/>
    </row>
    <row r="463" spans="3:16" ht="14.4">
      <c r="C463" s="15"/>
      <c r="D463" s="15"/>
      <c r="E463" s="15"/>
      <c r="H463" s="15"/>
      <c r="I463" s="15"/>
      <c r="J463" s="15"/>
      <c r="N463" s="15"/>
      <c r="P463" s="5"/>
    </row>
    <row r="464" spans="3:16" ht="14.4">
      <c r="C464" s="15"/>
      <c r="D464" s="15"/>
      <c r="E464" s="15"/>
      <c r="H464" s="15"/>
      <c r="I464" s="15"/>
      <c r="J464" s="15"/>
      <c r="N464" s="15"/>
      <c r="P464" s="5"/>
    </row>
    <row r="465" spans="3:16" ht="14.4">
      <c r="C465" s="15"/>
      <c r="D465" s="15"/>
      <c r="E465" s="15"/>
      <c r="H465" s="15"/>
      <c r="I465" s="15"/>
      <c r="J465" s="15"/>
      <c r="N465" s="15"/>
      <c r="P465" s="5"/>
    </row>
    <row r="466" spans="3:16" ht="14.4">
      <c r="C466" s="15"/>
      <c r="D466" s="15"/>
      <c r="E466" s="15"/>
      <c r="H466" s="15"/>
      <c r="I466" s="15"/>
      <c r="J466" s="15"/>
      <c r="N466" s="15"/>
      <c r="P466" s="5"/>
    </row>
    <row r="467" spans="3:16" ht="14.4">
      <c r="C467" s="15"/>
      <c r="D467" s="15"/>
      <c r="E467" s="15"/>
      <c r="H467" s="15"/>
      <c r="I467" s="15"/>
      <c r="J467" s="15"/>
      <c r="N467" s="15"/>
      <c r="P467" s="5"/>
    </row>
    <row r="468" spans="3:16" ht="14.4">
      <c r="C468" s="15"/>
      <c r="D468" s="15"/>
      <c r="E468" s="15"/>
      <c r="H468" s="15"/>
      <c r="I468" s="15"/>
      <c r="J468" s="15"/>
      <c r="N468" s="15"/>
      <c r="P468" s="5"/>
    </row>
    <row r="469" spans="3:16" ht="14.4">
      <c r="C469" s="15"/>
      <c r="D469" s="15"/>
      <c r="E469" s="15"/>
      <c r="H469" s="15"/>
      <c r="I469" s="15"/>
      <c r="J469" s="15"/>
      <c r="N469" s="15"/>
      <c r="P469" s="5"/>
    </row>
    <row r="470" spans="3:16" ht="14.4">
      <c r="C470" s="15"/>
      <c r="D470" s="15"/>
      <c r="E470" s="15"/>
      <c r="H470" s="15"/>
      <c r="I470" s="15"/>
      <c r="J470" s="15"/>
      <c r="N470" s="15"/>
      <c r="P470" s="5"/>
    </row>
    <row r="471" spans="3:16" ht="14.4">
      <c r="C471" s="15"/>
      <c r="D471" s="15"/>
      <c r="E471" s="15"/>
      <c r="H471" s="15"/>
      <c r="I471" s="15"/>
      <c r="J471" s="15"/>
      <c r="N471" s="15"/>
      <c r="P471" s="5"/>
    </row>
    <row r="472" spans="3:16" ht="14.4">
      <c r="C472" s="15"/>
      <c r="D472" s="15"/>
      <c r="E472" s="15"/>
      <c r="H472" s="15"/>
      <c r="I472" s="15"/>
      <c r="J472" s="15"/>
      <c r="N472" s="15"/>
      <c r="P472" s="5"/>
    </row>
    <row r="473" spans="3:16" ht="14.4">
      <c r="C473" s="15"/>
      <c r="D473" s="15"/>
      <c r="E473" s="15"/>
      <c r="H473" s="15"/>
      <c r="I473" s="15"/>
      <c r="J473" s="15"/>
      <c r="N473" s="15"/>
      <c r="P473" s="5"/>
    </row>
    <row r="474" spans="3:16" ht="14.4">
      <c r="C474" s="15"/>
      <c r="D474" s="15"/>
      <c r="E474" s="15"/>
      <c r="H474" s="15"/>
      <c r="I474" s="15"/>
      <c r="J474" s="15"/>
      <c r="N474" s="15"/>
      <c r="P474" s="5"/>
    </row>
    <row r="475" spans="3:16" ht="14.4">
      <c r="C475" s="15"/>
      <c r="D475" s="15"/>
      <c r="E475" s="15"/>
      <c r="H475" s="15"/>
      <c r="I475" s="15"/>
      <c r="J475" s="15"/>
      <c r="N475" s="15"/>
      <c r="P475" s="5"/>
    </row>
    <row r="476" spans="3:16" ht="14.4">
      <c r="C476" s="15"/>
      <c r="D476" s="15"/>
      <c r="E476" s="15"/>
      <c r="H476" s="15"/>
      <c r="I476" s="15"/>
      <c r="J476" s="15"/>
      <c r="N476" s="15"/>
      <c r="P476" s="5"/>
    </row>
    <row r="477" spans="3:16" ht="14.4">
      <c r="C477" s="15"/>
      <c r="D477" s="15"/>
      <c r="E477" s="15"/>
      <c r="H477" s="15"/>
      <c r="I477" s="15"/>
      <c r="J477" s="15"/>
      <c r="N477" s="15"/>
      <c r="P477" s="5"/>
    </row>
    <row r="478" spans="3:16" ht="14.4">
      <c r="C478" s="15"/>
      <c r="D478" s="15"/>
      <c r="E478" s="15"/>
      <c r="H478" s="15"/>
      <c r="I478" s="15"/>
      <c r="J478" s="15"/>
      <c r="N478" s="15"/>
      <c r="P478" s="5"/>
    </row>
    <row r="479" spans="3:16" ht="14.4">
      <c r="C479" s="15"/>
      <c r="D479" s="15"/>
      <c r="E479" s="15"/>
      <c r="H479" s="15"/>
      <c r="I479" s="15"/>
      <c r="J479" s="15"/>
      <c r="N479" s="15"/>
      <c r="P479" s="5"/>
    </row>
    <row r="480" spans="3:16" ht="14.4">
      <c r="C480" s="15"/>
      <c r="D480" s="15"/>
      <c r="E480" s="15"/>
      <c r="H480" s="15"/>
      <c r="I480" s="15"/>
      <c r="J480" s="15"/>
      <c r="N480" s="15"/>
      <c r="P480" s="5"/>
    </row>
    <row r="481" spans="3:16" ht="14.4">
      <c r="C481" s="15"/>
      <c r="D481" s="15"/>
      <c r="E481" s="15"/>
      <c r="H481" s="15"/>
      <c r="I481" s="15"/>
      <c r="J481" s="15"/>
      <c r="N481" s="15"/>
      <c r="P481" s="5"/>
    </row>
    <row r="482" spans="3:16" ht="14.4">
      <c r="C482" s="15"/>
      <c r="D482" s="15"/>
      <c r="E482" s="15"/>
      <c r="H482" s="15"/>
      <c r="I482" s="15"/>
      <c r="J482" s="15"/>
      <c r="N482" s="15"/>
      <c r="P482" s="5"/>
    </row>
    <row r="483" spans="3:16" ht="14.4">
      <c r="C483" s="15"/>
      <c r="D483" s="15"/>
      <c r="E483" s="15"/>
      <c r="H483" s="15"/>
      <c r="I483" s="15"/>
      <c r="J483" s="15"/>
      <c r="N483" s="15"/>
      <c r="P483" s="5"/>
    </row>
    <row r="484" spans="3:16" ht="14.4">
      <c r="C484" s="15"/>
      <c r="D484" s="15"/>
      <c r="E484" s="15"/>
      <c r="H484" s="15"/>
      <c r="I484" s="15"/>
      <c r="J484" s="15"/>
      <c r="N484" s="15"/>
      <c r="P484" s="5"/>
    </row>
    <row r="485" spans="3:16" ht="14.4">
      <c r="C485" s="15"/>
      <c r="D485" s="15"/>
      <c r="E485" s="15"/>
      <c r="H485" s="15"/>
      <c r="I485" s="15"/>
      <c r="J485" s="15"/>
      <c r="N485" s="15"/>
      <c r="P485" s="5"/>
    </row>
    <row r="486" spans="3:16" ht="14.4">
      <c r="C486" s="15"/>
      <c r="D486" s="15"/>
      <c r="E486" s="15"/>
      <c r="H486" s="15"/>
      <c r="I486" s="15"/>
      <c r="J486" s="15"/>
      <c r="N486" s="15"/>
      <c r="P486" s="5"/>
    </row>
    <row r="487" spans="3:16" ht="14.4">
      <c r="C487" s="15"/>
      <c r="D487" s="15"/>
      <c r="E487" s="15"/>
      <c r="H487" s="15"/>
      <c r="I487" s="15"/>
      <c r="J487" s="15"/>
      <c r="N487" s="15"/>
      <c r="P487" s="5"/>
    </row>
    <row r="488" spans="3:16" ht="14.4">
      <c r="C488" s="15"/>
      <c r="D488" s="15"/>
      <c r="E488" s="15"/>
      <c r="H488" s="15"/>
      <c r="I488" s="15"/>
      <c r="J488" s="15"/>
      <c r="N488" s="15"/>
      <c r="P488" s="5"/>
    </row>
    <row r="489" spans="3:16" ht="14.4">
      <c r="C489" s="15"/>
      <c r="D489" s="15"/>
      <c r="E489" s="15"/>
      <c r="H489" s="15"/>
      <c r="I489" s="15"/>
      <c r="J489" s="15"/>
      <c r="N489" s="15"/>
      <c r="P489" s="5"/>
    </row>
    <row r="490" spans="3:16" ht="14.4">
      <c r="C490" s="15"/>
      <c r="D490" s="15"/>
      <c r="E490" s="15"/>
      <c r="H490" s="15"/>
      <c r="I490" s="15"/>
      <c r="J490" s="15"/>
      <c r="N490" s="15"/>
      <c r="P490" s="5"/>
    </row>
    <row r="491" spans="3:16" ht="14.4">
      <c r="C491" s="15"/>
      <c r="D491" s="15"/>
      <c r="E491" s="15"/>
      <c r="H491" s="15"/>
      <c r="I491" s="15"/>
      <c r="J491" s="15"/>
      <c r="N491" s="15"/>
      <c r="P491" s="5"/>
    </row>
    <row r="492" spans="3:16" ht="14.4">
      <c r="C492" s="15"/>
      <c r="D492" s="15"/>
      <c r="E492" s="15"/>
      <c r="H492" s="15"/>
      <c r="I492" s="15"/>
      <c r="J492" s="15"/>
      <c r="N492" s="15"/>
      <c r="P492" s="5"/>
    </row>
    <row r="493" spans="3:16" ht="14.4">
      <c r="C493" s="15"/>
      <c r="D493" s="15"/>
      <c r="E493" s="15"/>
      <c r="H493" s="15"/>
      <c r="I493" s="15"/>
      <c r="J493" s="15"/>
      <c r="N493" s="15"/>
      <c r="P493" s="5"/>
    </row>
    <row r="494" spans="3:16" ht="14.4">
      <c r="C494" s="15"/>
      <c r="D494" s="15"/>
      <c r="E494" s="15"/>
      <c r="H494" s="15"/>
      <c r="I494" s="15"/>
      <c r="J494" s="15"/>
      <c r="N494" s="15"/>
      <c r="P494" s="5"/>
    </row>
    <row r="495" spans="3:16" ht="14.4">
      <c r="C495" s="15"/>
      <c r="D495" s="15"/>
      <c r="E495" s="15"/>
      <c r="H495" s="15"/>
      <c r="I495" s="15"/>
      <c r="J495" s="15"/>
      <c r="N495" s="15"/>
      <c r="P495" s="5"/>
    </row>
    <row r="496" spans="3:16" ht="14.4">
      <c r="C496" s="15"/>
      <c r="D496" s="15"/>
      <c r="E496" s="15"/>
      <c r="H496" s="15"/>
      <c r="I496" s="15"/>
      <c r="J496" s="15"/>
      <c r="N496" s="15"/>
      <c r="P496" s="5"/>
    </row>
    <row r="497" spans="3:16" ht="14.4">
      <c r="C497" s="15"/>
      <c r="D497" s="15"/>
      <c r="E497" s="15"/>
      <c r="H497" s="15"/>
      <c r="I497" s="15"/>
      <c r="J497" s="15"/>
      <c r="N497" s="15"/>
      <c r="P497" s="5"/>
    </row>
    <row r="498" spans="3:16" ht="14.4">
      <c r="C498" s="15"/>
      <c r="D498" s="15"/>
      <c r="E498" s="15"/>
      <c r="H498" s="15"/>
      <c r="I498" s="15"/>
      <c r="J498" s="15"/>
      <c r="N498" s="15"/>
      <c r="P498" s="5"/>
    </row>
    <row r="499" spans="3:16" ht="14.4">
      <c r="C499" s="15"/>
      <c r="D499" s="15"/>
      <c r="E499" s="15"/>
      <c r="H499" s="15"/>
      <c r="I499" s="15"/>
      <c r="J499" s="15"/>
      <c r="N499" s="15"/>
      <c r="P499" s="5"/>
    </row>
    <row r="500" spans="3:16" ht="14.4">
      <c r="C500" s="15"/>
      <c r="D500" s="15"/>
      <c r="E500" s="15"/>
      <c r="H500" s="15"/>
      <c r="I500" s="15"/>
      <c r="J500" s="15"/>
      <c r="N500" s="15"/>
      <c r="P500" s="5"/>
    </row>
    <row r="501" spans="3:16" ht="14.4">
      <c r="C501" s="15"/>
      <c r="D501" s="15"/>
      <c r="E501" s="15"/>
      <c r="H501" s="15"/>
      <c r="I501" s="15"/>
      <c r="J501" s="15"/>
      <c r="N501" s="15"/>
      <c r="P501" s="5"/>
    </row>
    <row r="502" spans="3:16" ht="14.4">
      <c r="C502" s="15"/>
      <c r="D502" s="15"/>
      <c r="E502" s="15"/>
      <c r="H502" s="15"/>
      <c r="I502" s="15"/>
      <c r="J502" s="15"/>
      <c r="N502" s="15"/>
      <c r="P502" s="5"/>
    </row>
    <row r="503" spans="3:16" ht="14.4">
      <c r="C503" s="15"/>
      <c r="D503" s="15"/>
      <c r="E503" s="15"/>
      <c r="H503" s="15"/>
      <c r="I503" s="15"/>
      <c r="J503" s="15"/>
      <c r="N503" s="15"/>
      <c r="P503" s="5"/>
    </row>
    <row r="504" spans="3:16" ht="14.4">
      <c r="C504" s="15"/>
      <c r="D504" s="15"/>
      <c r="E504" s="15"/>
      <c r="H504" s="15"/>
      <c r="I504" s="15"/>
      <c r="J504" s="15"/>
      <c r="N504" s="15"/>
      <c r="P504" s="5"/>
    </row>
    <row r="505" spans="3:16" ht="14.4">
      <c r="C505" s="15"/>
      <c r="D505" s="15"/>
      <c r="E505" s="15"/>
      <c r="H505" s="15"/>
      <c r="I505" s="15"/>
      <c r="J505" s="15"/>
      <c r="N505" s="15"/>
      <c r="P505" s="5"/>
    </row>
    <row r="506" spans="3:16" ht="14.4">
      <c r="C506" s="15"/>
      <c r="D506" s="15"/>
      <c r="E506" s="15"/>
      <c r="H506" s="15"/>
      <c r="I506" s="15"/>
      <c r="J506" s="15"/>
      <c r="N506" s="15"/>
      <c r="P506" s="5"/>
    </row>
    <row r="507" spans="3:16" ht="14.4">
      <c r="C507" s="15"/>
      <c r="D507" s="15"/>
      <c r="E507" s="15"/>
      <c r="H507" s="15"/>
      <c r="I507" s="15"/>
      <c r="J507" s="15"/>
      <c r="N507" s="15"/>
      <c r="P507" s="5"/>
    </row>
    <row r="508" spans="3:16" ht="14.4">
      <c r="C508" s="15"/>
      <c r="D508" s="15"/>
      <c r="E508" s="15"/>
      <c r="H508" s="15"/>
      <c r="I508" s="15"/>
      <c r="J508" s="15"/>
      <c r="N508" s="15"/>
      <c r="P508" s="5"/>
    </row>
    <row r="509" spans="3:16" ht="14.4">
      <c r="C509" s="15"/>
      <c r="D509" s="15"/>
      <c r="E509" s="15"/>
      <c r="H509" s="15"/>
      <c r="I509" s="15"/>
      <c r="J509" s="15"/>
      <c r="N509" s="15"/>
      <c r="P509" s="5"/>
    </row>
    <row r="510" spans="3:16" ht="14.4">
      <c r="C510" s="15"/>
      <c r="D510" s="15"/>
      <c r="E510" s="15"/>
      <c r="H510" s="15"/>
      <c r="I510" s="15"/>
      <c r="J510" s="15"/>
      <c r="N510" s="15"/>
      <c r="P510" s="5"/>
    </row>
    <row r="511" spans="3:16" ht="14.4">
      <c r="C511" s="15"/>
      <c r="D511" s="15"/>
      <c r="E511" s="15"/>
      <c r="H511" s="15"/>
      <c r="I511" s="15"/>
      <c r="J511" s="15"/>
      <c r="N511" s="15"/>
      <c r="P511" s="5"/>
    </row>
    <row r="512" spans="3:16" ht="14.4">
      <c r="C512" s="15"/>
      <c r="D512" s="15"/>
      <c r="E512" s="15"/>
      <c r="H512" s="15"/>
      <c r="I512" s="15"/>
      <c r="J512" s="15"/>
      <c r="N512" s="15"/>
      <c r="P512" s="5"/>
    </row>
    <row r="513" spans="3:16" ht="14.4">
      <c r="C513" s="15"/>
      <c r="D513" s="15"/>
      <c r="E513" s="15"/>
      <c r="H513" s="15"/>
      <c r="I513" s="15"/>
      <c r="J513" s="15"/>
      <c r="N513" s="15"/>
      <c r="P513" s="5"/>
    </row>
    <row r="514" spans="3:16" ht="14.4">
      <c r="C514" s="15"/>
      <c r="D514" s="15"/>
      <c r="E514" s="15"/>
      <c r="H514" s="15"/>
      <c r="I514" s="15"/>
      <c r="J514" s="15"/>
      <c r="N514" s="15"/>
      <c r="P514" s="5"/>
    </row>
    <row r="515" spans="3:16" ht="14.4">
      <c r="C515" s="15"/>
      <c r="D515" s="15"/>
      <c r="E515" s="15"/>
      <c r="H515" s="15"/>
      <c r="I515" s="15"/>
      <c r="J515" s="15"/>
      <c r="N515" s="15"/>
      <c r="P515" s="5"/>
    </row>
    <row r="516" spans="3:16" ht="14.4">
      <c r="C516" s="15"/>
      <c r="D516" s="15"/>
      <c r="E516" s="15"/>
      <c r="H516" s="15"/>
      <c r="I516" s="15"/>
      <c r="J516" s="15"/>
      <c r="N516" s="15"/>
      <c r="P516" s="5"/>
    </row>
    <row r="517" spans="3:16" ht="14.4">
      <c r="C517" s="15"/>
      <c r="D517" s="15"/>
      <c r="E517" s="15"/>
      <c r="H517" s="15"/>
      <c r="I517" s="15"/>
      <c r="J517" s="15"/>
      <c r="N517" s="15"/>
      <c r="P517" s="5"/>
    </row>
    <row r="518" spans="3:16" ht="14.4">
      <c r="C518" s="15"/>
      <c r="D518" s="15"/>
      <c r="E518" s="15"/>
      <c r="H518" s="15"/>
      <c r="I518" s="15"/>
      <c r="J518" s="15"/>
      <c r="N518" s="15"/>
      <c r="P518" s="5"/>
    </row>
    <row r="519" spans="3:16" ht="14.4">
      <c r="C519" s="15"/>
      <c r="D519" s="15"/>
      <c r="E519" s="15"/>
      <c r="H519" s="15"/>
      <c r="I519" s="15"/>
      <c r="J519" s="15"/>
      <c r="N519" s="15"/>
      <c r="P519" s="5"/>
    </row>
    <row r="520" spans="3:16" ht="14.4">
      <c r="C520" s="15"/>
      <c r="D520" s="15"/>
      <c r="E520" s="15"/>
      <c r="H520" s="15"/>
      <c r="I520" s="15"/>
      <c r="J520" s="15"/>
      <c r="N520" s="15"/>
      <c r="P520" s="5"/>
    </row>
    <row r="521" spans="3:16" ht="14.4">
      <c r="C521" s="15"/>
      <c r="D521" s="15"/>
      <c r="E521" s="15"/>
      <c r="H521" s="15"/>
      <c r="I521" s="15"/>
      <c r="J521" s="15"/>
      <c r="N521" s="15"/>
      <c r="P521" s="5"/>
    </row>
    <row r="522" spans="3:16" ht="14.4">
      <c r="C522" s="15"/>
      <c r="D522" s="15"/>
      <c r="E522" s="15"/>
      <c r="H522" s="15"/>
      <c r="I522" s="15"/>
      <c r="J522" s="15"/>
      <c r="N522" s="15"/>
      <c r="P522" s="5"/>
    </row>
    <row r="523" spans="3:16" ht="14.4">
      <c r="C523" s="15"/>
      <c r="D523" s="15"/>
      <c r="E523" s="15"/>
      <c r="H523" s="15"/>
      <c r="I523" s="15"/>
      <c r="J523" s="15"/>
      <c r="N523" s="15"/>
      <c r="P523" s="5"/>
    </row>
    <row r="524" spans="3:16" ht="14.4">
      <c r="C524" s="15"/>
      <c r="D524" s="15"/>
      <c r="E524" s="15"/>
      <c r="H524" s="15"/>
      <c r="I524" s="15"/>
      <c r="J524" s="15"/>
      <c r="N524" s="15"/>
      <c r="P524" s="5"/>
    </row>
    <row r="525" spans="3:16" ht="14.4">
      <c r="C525" s="15"/>
      <c r="D525" s="15"/>
      <c r="E525" s="15"/>
      <c r="H525" s="15"/>
      <c r="I525" s="15"/>
      <c r="J525" s="15"/>
      <c r="N525" s="15"/>
      <c r="P525" s="5"/>
    </row>
    <row r="526" spans="3:16" ht="14.4">
      <c r="C526" s="15"/>
      <c r="D526" s="15"/>
      <c r="E526" s="15"/>
      <c r="H526" s="15"/>
      <c r="I526" s="15"/>
      <c r="J526" s="15"/>
      <c r="N526" s="15"/>
      <c r="P526" s="5"/>
    </row>
    <row r="527" spans="3:16" ht="14.4">
      <c r="C527" s="15"/>
      <c r="D527" s="15"/>
      <c r="E527" s="15"/>
      <c r="H527" s="15"/>
      <c r="I527" s="15"/>
      <c r="J527" s="15"/>
      <c r="N527" s="15"/>
      <c r="P527" s="5"/>
    </row>
    <row r="528" spans="3:16" ht="14.4">
      <c r="C528" s="15"/>
      <c r="D528" s="15"/>
      <c r="E528" s="15"/>
      <c r="H528" s="15"/>
      <c r="I528" s="15"/>
      <c r="J528" s="15"/>
      <c r="N528" s="15"/>
      <c r="P528" s="5"/>
    </row>
    <row r="529" spans="3:16" ht="14.4">
      <c r="C529" s="15"/>
      <c r="D529" s="15"/>
      <c r="E529" s="15"/>
      <c r="H529" s="15"/>
      <c r="I529" s="15"/>
      <c r="J529" s="15"/>
      <c r="N529" s="15"/>
      <c r="P529" s="5"/>
    </row>
    <row r="530" spans="3:16" ht="14.4">
      <c r="C530" s="15"/>
      <c r="D530" s="15"/>
      <c r="E530" s="15"/>
      <c r="H530" s="15"/>
      <c r="I530" s="15"/>
      <c r="J530" s="15"/>
      <c r="N530" s="15"/>
      <c r="P530" s="5"/>
    </row>
    <row r="531" spans="3:16" ht="14.4">
      <c r="C531" s="15"/>
      <c r="D531" s="15"/>
      <c r="E531" s="15"/>
      <c r="H531" s="15"/>
      <c r="I531" s="15"/>
      <c r="J531" s="15"/>
      <c r="N531" s="15"/>
      <c r="P531" s="5"/>
    </row>
    <row r="532" spans="3:16" ht="14.4">
      <c r="C532" s="15"/>
      <c r="D532" s="15"/>
      <c r="E532" s="15"/>
      <c r="H532" s="15"/>
      <c r="I532" s="15"/>
      <c r="J532" s="15"/>
      <c r="N532" s="15"/>
      <c r="P532" s="5"/>
    </row>
    <row r="533" spans="3:16" ht="14.4">
      <c r="C533" s="15"/>
      <c r="D533" s="15"/>
      <c r="E533" s="15"/>
      <c r="H533" s="15"/>
      <c r="I533" s="15"/>
      <c r="J533" s="15"/>
      <c r="N533" s="15"/>
      <c r="P533" s="5"/>
    </row>
    <row r="534" spans="3:16" ht="14.4">
      <c r="C534" s="15"/>
      <c r="D534" s="15"/>
      <c r="E534" s="15"/>
      <c r="H534" s="15"/>
      <c r="I534" s="15"/>
      <c r="J534" s="15"/>
      <c r="N534" s="15"/>
      <c r="P534" s="5"/>
    </row>
    <row r="535" spans="3:16" ht="14.4">
      <c r="C535" s="15"/>
      <c r="D535" s="15"/>
      <c r="E535" s="15"/>
      <c r="H535" s="15"/>
      <c r="I535" s="15"/>
      <c r="J535" s="15"/>
      <c r="N535" s="15"/>
      <c r="P535" s="5"/>
    </row>
    <row r="536" spans="3:16" ht="14.4">
      <c r="C536" s="15"/>
      <c r="D536" s="15"/>
      <c r="E536" s="15"/>
      <c r="H536" s="15"/>
      <c r="I536" s="15"/>
      <c r="J536" s="15"/>
      <c r="N536" s="15"/>
      <c r="P536" s="5"/>
    </row>
    <row r="537" spans="3:16" ht="14.4">
      <c r="C537" s="15"/>
      <c r="D537" s="15"/>
      <c r="E537" s="15"/>
      <c r="H537" s="15"/>
      <c r="I537" s="15"/>
      <c r="J537" s="15"/>
      <c r="N537" s="15"/>
      <c r="P537" s="5"/>
    </row>
    <row r="538" spans="3:16" ht="14.4">
      <c r="C538" s="15"/>
      <c r="D538" s="15"/>
      <c r="E538" s="15"/>
      <c r="H538" s="15"/>
      <c r="I538" s="15"/>
      <c r="J538" s="15"/>
      <c r="N538" s="15"/>
      <c r="P538" s="5"/>
    </row>
    <row r="539" spans="3:16" ht="14.4">
      <c r="C539" s="15"/>
      <c r="D539" s="15"/>
      <c r="E539" s="15"/>
      <c r="H539" s="15"/>
      <c r="I539" s="15"/>
      <c r="J539" s="15"/>
      <c r="N539" s="15"/>
      <c r="P539" s="5"/>
    </row>
    <row r="540" spans="3:16" ht="14.4">
      <c r="C540" s="15"/>
      <c r="D540" s="15"/>
      <c r="E540" s="15"/>
      <c r="H540" s="15"/>
      <c r="I540" s="15"/>
      <c r="J540" s="15"/>
      <c r="N540" s="15"/>
      <c r="P540" s="5"/>
    </row>
    <row r="541" spans="3:16" ht="14.4">
      <c r="C541" s="15"/>
      <c r="D541" s="15"/>
      <c r="E541" s="15"/>
      <c r="H541" s="15"/>
      <c r="I541" s="15"/>
      <c r="J541" s="15"/>
      <c r="N541" s="15"/>
      <c r="P541" s="5"/>
    </row>
    <row r="542" spans="3:16" ht="14.4">
      <c r="C542" s="15"/>
      <c r="D542" s="15"/>
      <c r="E542" s="15"/>
      <c r="H542" s="15"/>
      <c r="I542" s="15"/>
      <c r="J542" s="15"/>
      <c r="N542" s="15"/>
      <c r="P542" s="5"/>
    </row>
    <row r="543" spans="3:16" ht="14.4">
      <c r="C543" s="15"/>
      <c r="D543" s="15"/>
      <c r="E543" s="15"/>
      <c r="H543" s="15"/>
      <c r="I543" s="15"/>
      <c r="J543" s="15"/>
      <c r="N543" s="15"/>
      <c r="P543" s="5"/>
    </row>
    <row r="544" spans="3:16" ht="14.4">
      <c r="C544" s="15"/>
      <c r="D544" s="15"/>
      <c r="E544" s="15"/>
      <c r="H544" s="15"/>
      <c r="I544" s="15"/>
      <c r="J544" s="15"/>
      <c r="N544" s="15"/>
      <c r="P544" s="5"/>
    </row>
    <row r="545" spans="3:16" ht="14.4">
      <c r="C545" s="15"/>
      <c r="D545" s="15"/>
      <c r="E545" s="15"/>
      <c r="H545" s="15"/>
      <c r="I545" s="15"/>
      <c r="J545" s="15"/>
      <c r="N545" s="15"/>
      <c r="P545" s="5"/>
    </row>
    <row r="546" spans="3:16" ht="14.4">
      <c r="C546" s="15"/>
      <c r="D546" s="15"/>
      <c r="E546" s="15"/>
      <c r="H546" s="15"/>
      <c r="I546" s="15"/>
      <c r="J546" s="15"/>
      <c r="N546" s="15"/>
      <c r="P546" s="5"/>
    </row>
    <row r="547" spans="3:16" ht="14.4">
      <c r="C547" s="15"/>
      <c r="D547" s="15"/>
      <c r="E547" s="15"/>
      <c r="H547" s="15"/>
      <c r="I547" s="15"/>
      <c r="J547" s="15"/>
      <c r="N547" s="15"/>
      <c r="P547" s="5"/>
    </row>
    <row r="548" spans="3:16" ht="14.4">
      <c r="C548" s="15"/>
      <c r="D548" s="15"/>
      <c r="E548" s="15"/>
      <c r="H548" s="15"/>
      <c r="I548" s="15"/>
      <c r="J548" s="15"/>
      <c r="N548" s="15"/>
      <c r="P548" s="5"/>
    </row>
    <row r="549" spans="3:16" ht="14.4">
      <c r="C549" s="15"/>
      <c r="D549" s="15"/>
      <c r="E549" s="15"/>
      <c r="H549" s="15"/>
      <c r="I549" s="15"/>
      <c r="J549" s="15"/>
      <c r="N549" s="15"/>
      <c r="P549" s="5"/>
    </row>
    <row r="550" spans="3:16" ht="14.4">
      <c r="C550" s="15"/>
      <c r="D550" s="15"/>
      <c r="E550" s="15"/>
      <c r="H550" s="15"/>
      <c r="I550" s="15"/>
      <c r="J550" s="15"/>
      <c r="N550" s="15"/>
      <c r="P550" s="5"/>
    </row>
    <row r="551" spans="3:16" ht="14.4">
      <c r="C551" s="15"/>
      <c r="D551" s="15"/>
      <c r="E551" s="15"/>
      <c r="H551" s="15"/>
      <c r="I551" s="15"/>
      <c r="J551" s="15"/>
      <c r="N551" s="15"/>
      <c r="P551" s="5"/>
    </row>
    <row r="552" spans="3:16" ht="14.4">
      <c r="C552" s="15"/>
      <c r="D552" s="15"/>
      <c r="E552" s="15"/>
      <c r="H552" s="15"/>
      <c r="I552" s="15"/>
      <c r="J552" s="15"/>
      <c r="N552" s="15"/>
      <c r="P552" s="5"/>
    </row>
    <row r="553" spans="3:16" ht="14.4">
      <c r="C553" s="15"/>
      <c r="D553" s="15"/>
      <c r="E553" s="15"/>
      <c r="H553" s="15"/>
      <c r="I553" s="15"/>
      <c r="J553" s="15"/>
      <c r="N553" s="15"/>
      <c r="P553" s="5"/>
    </row>
    <row r="554" spans="3:16" ht="14.4">
      <c r="C554" s="15"/>
      <c r="D554" s="15"/>
      <c r="E554" s="15"/>
      <c r="H554" s="15"/>
      <c r="I554" s="15"/>
      <c r="J554" s="15"/>
      <c r="N554" s="15"/>
      <c r="P554" s="5"/>
    </row>
    <row r="555" spans="3:16" ht="14.4">
      <c r="C555" s="15"/>
      <c r="D555" s="15"/>
      <c r="E555" s="15"/>
      <c r="H555" s="15"/>
      <c r="I555" s="15"/>
      <c r="J555" s="15"/>
      <c r="N555" s="15"/>
      <c r="P555" s="5"/>
    </row>
    <row r="556" spans="3:16" ht="14.4">
      <c r="C556" s="15"/>
      <c r="D556" s="15"/>
      <c r="E556" s="15"/>
      <c r="H556" s="15"/>
      <c r="I556" s="15"/>
      <c r="J556" s="15"/>
      <c r="N556" s="15"/>
      <c r="P556" s="5"/>
    </row>
    <row r="557" spans="3:16" ht="14.4">
      <c r="C557" s="15"/>
      <c r="D557" s="15"/>
      <c r="E557" s="15"/>
      <c r="H557" s="15"/>
      <c r="I557" s="15"/>
      <c r="J557" s="15"/>
      <c r="N557" s="15"/>
      <c r="P557" s="5"/>
    </row>
    <row r="558" spans="3:16" ht="14.4">
      <c r="C558" s="15"/>
      <c r="D558" s="15"/>
      <c r="E558" s="15"/>
      <c r="H558" s="15"/>
      <c r="I558" s="15"/>
      <c r="J558" s="15"/>
      <c r="N558" s="15"/>
      <c r="P558" s="5"/>
    </row>
    <row r="559" spans="3:16" ht="14.4">
      <c r="C559" s="15"/>
      <c r="D559" s="15"/>
      <c r="E559" s="15"/>
      <c r="H559" s="15"/>
      <c r="I559" s="15"/>
      <c r="J559" s="15"/>
      <c r="N559" s="15"/>
      <c r="P559" s="5"/>
    </row>
    <row r="560" spans="3:16" ht="14.4">
      <c r="C560" s="15"/>
      <c r="D560" s="15"/>
      <c r="E560" s="15"/>
      <c r="H560" s="15"/>
      <c r="I560" s="15"/>
      <c r="J560" s="15"/>
      <c r="N560" s="15"/>
      <c r="P560" s="5"/>
    </row>
    <row r="561" spans="3:16" ht="14.4">
      <c r="C561" s="15"/>
      <c r="D561" s="15"/>
      <c r="E561" s="15"/>
      <c r="H561" s="15"/>
      <c r="I561" s="15"/>
      <c r="J561" s="15"/>
      <c r="N561" s="15"/>
      <c r="P561" s="5"/>
    </row>
    <row r="562" spans="3:16" ht="14.4">
      <c r="C562" s="15"/>
      <c r="D562" s="15"/>
      <c r="E562" s="15"/>
      <c r="H562" s="15"/>
      <c r="I562" s="15"/>
      <c r="J562" s="15"/>
      <c r="N562" s="15"/>
      <c r="P562" s="5"/>
    </row>
    <row r="563" spans="3:16" ht="14.4">
      <c r="C563" s="15"/>
      <c r="D563" s="15"/>
      <c r="E563" s="15"/>
      <c r="H563" s="15"/>
      <c r="I563" s="15"/>
      <c r="J563" s="15"/>
      <c r="N563" s="15"/>
      <c r="P563" s="5"/>
    </row>
    <row r="564" spans="3:16" ht="14.4">
      <c r="C564" s="15"/>
      <c r="D564" s="15"/>
      <c r="E564" s="15"/>
      <c r="H564" s="15"/>
      <c r="I564" s="15"/>
      <c r="J564" s="15"/>
      <c r="N564" s="15"/>
      <c r="P564" s="5"/>
    </row>
    <row r="565" spans="3:16" ht="14.4">
      <c r="C565" s="15"/>
      <c r="D565" s="15"/>
      <c r="E565" s="15"/>
      <c r="H565" s="15"/>
      <c r="I565" s="15"/>
      <c r="J565" s="15"/>
      <c r="N565" s="15"/>
      <c r="P565" s="5"/>
    </row>
    <row r="566" spans="3:16" ht="14.4">
      <c r="C566" s="15"/>
      <c r="D566" s="15"/>
      <c r="E566" s="15"/>
      <c r="H566" s="15"/>
      <c r="I566" s="15"/>
      <c r="J566" s="15"/>
      <c r="N566" s="15"/>
      <c r="P566" s="5"/>
    </row>
    <row r="567" spans="3:16" ht="14.4">
      <c r="C567" s="15"/>
      <c r="D567" s="15"/>
      <c r="E567" s="15"/>
      <c r="H567" s="15"/>
      <c r="I567" s="15"/>
      <c r="J567" s="15"/>
      <c r="N567" s="15"/>
      <c r="P567" s="5"/>
    </row>
    <row r="568" spans="3:16" ht="14.4">
      <c r="C568" s="15"/>
      <c r="D568" s="15"/>
      <c r="E568" s="15"/>
      <c r="H568" s="15"/>
      <c r="I568" s="15"/>
      <c r="J568" s="15"/>
      <c r="N568" s="15"/>
      <c r="P568" s="5"/>
    </row>
    <row r="569" spans="3:16" ht="14.4">
      <c r="C569" s="15"/>
      <c r="D569" s="15"/>
      <c r="E569" s="15"/>
      <c r="H569" s="15"/>
      <c r="I569" s="15"/>
      <c r="J569" s="15"/>
      <c r="N569" s="15"/>
      <c r="P569" s="5"/>
    </row>
    <row r="570" spans="3:16" ht="14.4">
      <c r="C570" s="15"/>
      <c r="D570" s="15"/>
      <c r="E570" s="15"/>
      <c r="H570" s="15"/>
      <c r="I570" s="15"/>
      <c r="J570" s="15"/>
      <c r="N570" s="15"/>
      <c r="P570" s="5"/>
    </row>
    <row r="571" spans="3:16" ht="14.4">
      <c r="C571" s="15"/>
      <c r="D571" s="15"/>
      <c r="E571" s="15"/>
      <c r="H571" s="15"/>
      <c r="I571" s="15"/>
      <c r="J571" s="15"/>
      <c r="N571" s="15"/>
      <c r="P571" s="5"/>
    </row>
    <row r="572" spans="3:16" ht="14.4">
      <c r="C572" s="15"/>
      <c r="D572" s="15"/>
      <c r="E572" s="15"/>
      <c r="H572" s="15"/>
      <c r="I572" s="15"/>
      <c r="J572" s="15"/>
      <c r="N572" s="15"/>
      <c r="P572" s="5"/>
    </row>
    <row r="573" spans="3:16" ht="14.4">
      <c r="C573" s="15"/>
      <c r="D573" s="15"/>
      <c r="E573" s="15"/>
      <c r="H573" s="15"/>
      <c r="I573" s="15"/>
      <c r="J573" s="15"/>
      <c r="N573" s="15"/>
      <c r="P573" s="5"/>
    </row>
    <row r="574" spans="3:16" ht="14.4">
      <c r="C574" s="15"/>
      <c r="D574" s="15"/>
      <c r="E574" s="15"/>
      <c r="H574" s="15"/>
      <c r="I574" s="15"/>
      <c r="J574" s="15"/>
      <c r="N574" s="15"/>
      <c r="P574" s="5"/>
    </row>
    <row r="575" spans="3:16" ht="14.4">
      <c r="C575" s="15"/>
      <c r="D575" s="15"/>
      <c r="E575" s="15"/>
      <c r="H575" s="15"/>
      <c r="I575" s="15"/>
      <c r="J575" s="15"/>
      <c r="N575" s="15"/>
      <c r="P575" s="5"/>
    </row>
    <row r="576" spans="3:16" ht="14.4">
      <c r="C576" s="15"/>
      <c r="D576" s="15"/>
      <c r="E576" s="15"/>
      <c r="H576" s="15"/>
      <c r="I576" s="15"/>
      <c r="J576" s="15"/>
      <c r="N576" s="15"/>
      <c r="P576" s="5"/>
    </row>
    <row r="577" spans="3:16" ht="14.4">
      <c r="C577" s="15"/>
      <c r="D577" s="15"/>
      <c r="E577" s="15"/>
      <c r="H577" s="15"/>
      <c r="I577" s="15"/>
      <c r="J577" s="15"/>
      <c r="N577" s="15"/>
      <c r="P577" s="5"/>
    </row>
    <row r="578" spans="3:16" ht="14.4">
      <c r="C578" s="15"/>
      <c r="D578" s="15"/>
      <c r="E578" s="15"/>
      <c r="H578" s="15"/>
      <c r="I578" s="15"/>
      <c r="J578" s="15"/>
      <c r="N578" s="15"/>
      <c r="P578" s="5"/>
    </row>
    <row r="579" spans="3:16" ht="14.4">
      <c r="C579" s="15"/>
      <c r="D579" s="15"/>
      <c r="E579" s="15"/>
      <c r="H579" s="15"/>
      <c r="I579" s="15"/>
      <c r="J579" s="15"/>
      <c r="N579" s="15"/>
      <c r="P579" s="5"/>
    </row>
    <row r="580" spans="3:16" ht="14.4">
      <c r="C580" s="15"/>
      <c r="D580" s="15"/>
      <c r="E580" s="15"/>
      <c r="H580" s="15"/>
      <c r="I580" s="15"/>
      <c r="J580" s="15"/>
      <c r="N580" s="15"/>
      <c r="P580" s="5"/>
    </row>
    <row r="581" spans="3:16" ht="14.4">
      <c r="C581" s="15"/>
      <c r="D581" s="15"/>
      <c r="E581" s="15"/>
      <c r="H581" s="15"/>
      <c r="I581" s="15"/>
      <c r="J581" s="15"/>
      <c r="N581" s="15"/>
      <c r="P581" s="5"/>
    </row>
    <row r="582" spans="3:16" ht="14.4">
      <c r="C582" s="15"/>
      <c r="D582" s="15"/>
      <c r="E582" s="15"/>
      <c r="H582" s="15"/>
      <c r="I582" s="15"/>
      <c r="J582" s="15"/>
      <c r="N582" s="15"/>
      <c r="P582" s="5"/>
    </row>
    <row r="583" spans="3:16" ht="14.4">
      <c r="C583" s="15"/>
      <c r="D583" s="15"/>
      <c r="E583" s="15"/>
      <c r="H583" s="15"/>
      <c r="I583" s="15"/>
      <c r="J583" s="15"/>
      <c r="N583" s="15"/>
      <c r="P583" s="5"/>
    </row>
    <row r="584" spans="3:16" ht="14.4">
      <c r="C584" s="15"/>
      <c r="D584" s="15"/>
      <c r="E584" s="15"/>
      <c r="H584" s="15"/>
      <c r="I584" s="15"/>
      <c r="J584" s="15"/>
      <c r="N584" s="15"/>
      <c r="P584" s="5"/>
    </row>
    <row r="585" spans="3:16" ht="14.4">
      <c r="C585" s="15"/>
      <c r="D585" s="15"/>
      <c r="E585" s="15"/>
      <c r="H585" s="15"/>
      <c r="I585" s="15"/>
      <c r="J585" s="15"/>
      <c r="N585" s="15"/>
      <c r="P585" s="5"/>
    </row>
    <row r="586" spans="3:16" ht="14.4">
      <c r="C586" s="15"/>
      <c r="D586" s="15"/>
      <c r="E586" s="15"/>
      <c r="H586" s="15"/>
      <c r="I586" s="15"/>
      <c r="J586" s="15"/>
      <c r="N586" s="15"/>
      <c r="P586" s="5"/>
    </row>
    <row r="587" spans="3:16" ht="14.4">
      <c r="C587" s="15"/>
      <c r="D587" s="15"/>
      <c r="E587" s="15"/>
      <c r="H587" s="15"/>
      <c r="I587" s="15"/>
      <c r="J587" s="15"/>
      <c r="N587" s="15"/>
      <c r="P587" s="5"/>
    </row>
    <row r="588" spans="3:16" ht="14.4">
      <c r="C588" s="15"/>
      <c r="D588" s="15"/>
      <c r="E588" s="15"/>
      <c r="H588" s="15"/>
      <c r="I588" s="15"/>
      <c r="J588" s="15"/>
      <c r="N588" s="15"/>
      <c r="P588" s="5"/>
    </row>
    <row r="589" spans="3:16" ht="14.4">
      <c r="C589" s="15"/>
      <c r="D589" s="15"/>
      <c r="E589" s="15"/>
      <c r="H589" s="15"/>
      <c r="I589" s="15"/>
      <c r="J589" s="15"/>
      <c r="N589" s="15"/>
      <c r="P589" s="5"/>
    </row>
    <row r="590" spans="3:16" ht="14.4">
      <c r="C590" s="15"/>
      <c r="D590" s="15"/>
      <c r="E590" s="15"/>
      <c r="H590" s="15"/>
      <c r="I590" s="15"/>
      <c r="J590" s="15"/>
      <c r="N590" s="15"/>
      <c r="P590" s="5"/>
    </row>
    <row r="591" spans="3:16" ht="14.4">
      <c r="C591" s="15"/>
      <c r="D591" s="15"/>
      <c r="E591" s="15"/>
      <c r="H591" s="15"/>
      <c r="I591" s="15"/>
      <c r="J591" s="15"/>
      <c r="N591" s="15"/>
      <c r="P591" s="5"/>
    </row>
    <row r="592" spans="3:16" ht="14.4">
      <c r="C592" s="15"/>
      <c r="D592" s="15"/>
      <c r="E592" s="15"/>
      <c r="H592" s="15"/>
      <c r="I592" s="15"/>
      <c r="J592" s="15"/>
      <c r="N592" s="15"/>
      <c r="P592" s="5"/>
    </row>
    <row r="593" spans="3:16" ht="14.4">
      <c r="C593" s="15"/>
      <c r="D593" s="15"/>
      <c r="E593" s="15"/>
      <c r="H593" s="15"/>
      <c r="I593" s="15"/>
      <c r="J593" s="15"/>
      <c r="N593" s="15"/>
      <c r="P593" s="5"/>
    </row>
    <row r="594" spans="3:16" ht="14.4">
      <c r="C594" s="15"/>
      <c r="D594" s="15"/>
      <c r="E594" s="15"/>
      <c r="H594" s="15"/>
      <c r="I594" s="15"/>
      <c r="J594" s="15"/>
      <c r="N594" s="15"/>
      <c r="P594" s="5"/>
    </row>
    <row r="595" spans="3:16" ht="14.4">
      <c r="C595" s="15"/>
      <c r="D595" s="15"/>
      <c r="E595" s="15"/>
      <c r="H595" s="15"/>
      <c r="I595" s="15"/>
      <c r="J595" s="15"/>
      <c r="N595" s="15"/>
      <c r="P595" s="5"/>
    </row>
    <row r="596" spans="3:16" ht="14.4">
      <c r="C596" s="15"/>
      <c r="D596" s="15"/>
      <c r="E596" s="15"/>
      <c r="H596" s="15"/>
      <c r="I596" s="15"/>
      <c r="J596" s="15"/>
      <c r="N596" s="15"/>
      <c r="P596" s="5"/>
    </row>
    <row r="597" spans="3:16" ht="14.4">
      <c r="C597" s="15"/>
      <c r="D597" s="15"/>
      <c r="E597" s="15"/>
      <c r="H597" s="15"/>
      <c r="I597" s="15"/>
      <c r="J597" s="15"/>
      <c r="N597" s="15"/>
      <c r="P597" s="5"/>
    </row>
    <row r="598" spans="3:16" ht="14.4">
      <c r="C598" s="15"/>
      <c r="D598" s="15"/>
      <c r="E598" s="15"/>
      <c r="H598" s="15"/>
      <c r="I598" s="15"/>
      <c r="J598" s="15"/>
      <c r="N598" s="15"/>
      <c r="P598" s="5"/>
    </row>
    <row r="599" spans="3:16" ht="14.4">
      <c r="C599" s="15"/>
      <c r="D599" s="15"/>
      <c r="E599" s="15"/>
      <c r="H599" s="15"/>
      <c r="I599" s="15"/>
      <c r="J599" s="15"/>
      <c r="N599" s="15"/>
      <c r="P599" s="5"/>
    </row>
    <row r="600" spans="3:16" ht="14.4">
      <c r="C600" s="15"/>
      <c r="D600" s="15"/>
      <c r="E600" s="15"/>
      <c r="H600" s="15"/>
      <c r="I600" s="15"/>
      <c r="J600" s="15"/>
      <c r="N600" s="15"/>
      <c r="P600" s="5"/>
    </row>
    <row r="601" spans="3:16" ht="14.4">
      <c r="C601" s="15"/>
      <c r="D601" s="15"/>
      <c r="E601" s="15"/>
      <c r="H601" s="15"/>
      <c r="I601" s="15"/>
      <c r="J601" s="15"/>
      <c r="N601" s="15"/>
      <c r="P601" s="5"/>
    </row>
    <row r="602" spans="3:16" ht="14.4">
      <c r="C602" s="15"/>
      <c r="D602" s="15"/>
      <c r="E602" s="15"/>
      <c r="H602" s="15"/>
      <c r="I602" s="15"/>
      <c r="J602" s="15"/>
      <c r="N602" s="15"/>
      <c r="P602" s="5"/>
    </row>
    <row r="603" spans="3:16" ht="14.4">
      <c r="C603" s="15"/>
      <c r="D603" s="15"/>
      <c r="E603" s="15"/>
      <c r="H603" s="15"/>
      <c r="I603" s="15"/>
      <c r="J603" s="15"/>
      <c r="N603" s="15"/>
      <c r="P603" s="5"/>
    </row>
    <row r="604" spans="3:16" ht="14.4">
      <c r="C604" s="15"/>
      <c r="D604" s="15"/>
      <c r="E604" s="15"/>
      <c r="H604" s="15"/>
      <c r="I604" s="15"/>
      <c r="J604" s="15"/>
      <c r="N604" s="15"/>
      <c r="P604" s="5"/>
    </row>
    <row r="605" spans="3:16" ht="14.4">
      <c r="C605" s="15"/>
      <c r="D605" s="15"/>
      <c r="E605" s="15"/>
      <c r="H605" s="15"/>
      <c r="I605" s="15"/>
      <c r="J605" s="15"/>
      <c r="N605" s="15"/>
      <c r="P605" s="5"/>
    </row>
    <row r="606" spans="3:16" ht="14.4">
      <c r="C606" s="15"/>
      <c r="D606" s="15"/>
      <c r="E606" s="15"/>
      <c r="H606" s="15"/>
      <c r="I606" s="15"/>
      <c r="J606" s="15"/>
      <c r="N606" s="15"/>
      <c r="P606" s="5"/>
    </row>
    <row r="607" spans="3:16" ht="14.4">
      <c r="C607" s="15"/>
      <c r="D607" s="15"/>
      <c r="E607" s="15"/>
      <c r="H607" s="15"/>
      <c r="I607" s="15"/>
      <c r="J607" s="15"/>
      <c r="N607" s="15"/>
      <c r="P607" s="5"/>
    </row>
    <row r="608" spans="3:16" ht="14.4">
      <c r="C608" s="15"/>
      <c r="D608" s="15"/>
      <c r="E608" s="15"/>
      <c r="H608" s="15"/>
      <c r="I608" s="15"/>
      <c r="J608" s="15"/>
      <c r="N608" s="15"/>
      <c r="P608" s="5"/>
    </row>
    <row r="609" spans="3:16" ht="14.4">
      <c r="C609" s="15"/>
      <c r="D609" s="15"/>
      <c r="E609" s="15"/>
      <c r="H609" s="15"/>
      <c r="I609" s="15"/>
      <c r="J609" s="15"/>
      <c r="N609" s="15"/>
      <c r="P609" s="5"/>
    </row>
    <row r="610" spans="3:16" ht="14.4">
      <c r="C610" s="15"/>
      <c r="D610" s="15"/>
      <c r="E610" s="15"/>
      <c r="H610" s="15"/>
      <c r="I610" s="15"/>
      <c r="J610" s="15"/>
      <c r="N610" s="15"/>
      <c r="P610" s="5"/>
    </row>
    <row r="611" spans="3:16" ht="14.4">
      <c r="C611" s="15"/>
      <c r="D611" s="15"/>
      <c r="E611" s="15"/>
      <c r="H611" s="15"/>
      <c r="I611" s="15"/>
      <c r="J611" s="15"/>
      <c r="N611" s="15"/>
      <c r="P611" s="5"/>
    </row>
    <row r="612" spans="3:16" ht="14.4">
      <c r="C612" s="15"/>
      <c r="D612" s="15"/>
      <c r="E612" s="15"/>
      <c r="H612" s="15"/>
      <c r="I612" s="15"/>
      <c r="J612" s="15"/>
      <c r="N612" s="15"/>
      <c r="P612" s="5"/>
    </row>
    <row r="613" spans="3:16" ht="14.4">
      <c r="C613" s="15"/>
      <c r="D613" s="15"/>
      <c r="E613" s="15"/>
      <c r="H613" s="15"/>
      <c r="I613" s="15"/>
      <c r="J613" s="15"/>
      <c r="N613" s="15"/>
      <c r="P613" s="5"/>
    </row>
    <row r="614" spans="3:16" ht="14.4">
      <c r="C614" s="15"/>
      <c r="D614" s="15"/>
      <c r="E614" s="15"/>
      <c r="H614" s="15"/>
      <c r="I614" s="15"/>
      <c r="J614" s="15"/>
      <c r="N614" s="15"/>
      <c r="P614" s="5"/>
    </row>
    <row r="615" spans="3:16" ht="14.4">
      <c r="C615" s="15"/>
      <c r="D615" s="15"/>
      <c r="E615" s="15"/>
      <c r="H615" s="15"/>
      <c r="I615" s="15"/>
      <c r="J615" s="15"/>
      <c r="N615" s="15"/>
      <c r="P615" s="5"/>
    </row>
    <row r="616" spans="3:16" ht="14.4">
      <c r="C616" s="15"/>
      <c r="D616" s="15"/>
      <c r="E616" s="15"/>
      <c r="H616" s="15"/>
      <c r="I616" s="15"/>
      <c r="J616" s="15"/>
      <c r="N616" s="15"/>
      <c r="P616" s="5"/>
    </row>
    <row r="617" spans="3:16" ht="14.4">
      <c r="C617" s="15"/>
      <c r="D617" s="15"/>
      <c r="E617" s="15"/>
      <c r="H617" s="15"/>
      <c r="I617" s="15"/>
      <c r="J617" s="15"/>
      <c r="N617" s="15"/>
      <c r="P617" s="5"/>
    </row>
    <row r="618" spans="3:16" ht="14.4">
      <c r="C618" s="15"/>
      <c r="D618" s="15"/>
      <c r="E618" s="15"/>
      <c r="H618" s="15"/>
      <c r="I618" s="15"/>
      <c r="J618" s="15"/>
      <c r="N618" s="15"/>
      <c r="P618" s="5"/>
    </row>
    <row r="619" spans="3:16" ht="14.4">
      <c r="C619" s="15"/>
      <c r="D619" s="15"/>
      <c r="E619" s="15"/>
      <c r="H619" s="15"/>
      <c r="I619" s="15"/>
      <c r="J619" s="15"/>
      <c r="N619" s="15"/>
      <c r="P619" s="5"/>
    </row>
    <row r="620" spans="3:16" ht="14.4">
      <c r="C620" s="15"/>
      <c r="D620" s="15"/>
      <c r="E620" s="15"/>
      <c r="H620" s="15"/>
      <c r="I620" s="15"/>
      <c r="J620" s="15"/>
      <c r="N620" s="15"/>
      <c r="P620" s="5"/>
    </row>
    <row r="621" spans="3:16" ht="14.4">
      <c r="C621" s="15"/>
      <c r="D621" s="15"/>
      <c r="E621" s="15"/>
      <c r="H621" s="15"/>
      <c r="I621" s="15"/>
      <c r="J621" s="15"/>
      <c r="N621" s="15"/>
      <c r="P621" s="5"/>
    </row>
    <row r="622" spans="3:16" ht="14.4">
      <c r="C622" s="15"/>
      <c r="D622" s="15"/>
      <c r="E622" s="15"/>
      <c r="H622" s="15"/>
      <c r="I622" s="15"/>
      <c r="J622" s="15"/>
      <c r="N622" s="15"/>
      <c r="P622" s="5"/>
    </row>
    <row r="623" spans="3:16" ht="14.4">
      <c r="C623" s="15"/>
      <c r="D623" s="15"/>
      <c r="E623" s="15"/>
      <c r="H623" s="15"/>
      <c r="I623" s="15"/>
      <c r="J623" s="15"/>
      <c r="N623" s="15"/>
      <c r="P623" s="5"/>
    </row>
    <row r="624" spans="3:16" ht="14.4">
      <c r="C624" s="15"/>
      <c r="D624" s="15"/>
      <c r="E624" s="15"/>
      <c r="H624" s="15"/>
      <c r="I624" s="15"/>
      <c r="J624" s="15"/>
      <c r="N624" s="15"/>
      <c r="P624" s="5"/>
    </row>
    <row r="625" spans="3:16" ht="14.4">
      <c r="C625" s="15"/>
      <c r="D625" s="15"/>
      <c r="E625" s="15"/>
      <c r="H625" s="15"/>
      <c r="I625" s="15"/>
      <c r="J625" s="15"/>
      <c r="N625" s="15"/>
      <c r="P625" s="5"/>
    </row>
    <row r="626" spans="3:16" ht="14.4">
      <c r="C626" s="15"/>
      <c r="D626" s="15"/>
      <c r="E626" s="15"/>
      <c r="H626" s="15"/>
      <c r="I626" s="15"/>
      <c r="J626" s="15"/>
      <c r="N626" s="15"/>
      <c r="P626" s="5"/>
    </row>
    <row r="627" spans="3:16" ht="14.4">
      <c r="C627" s="15"/>
      <c r="D627" s="15"/>
      <c r="E627" s="15"/>
      <c r="H627" s="15"/>
      <c r="I627" s="15"/>
      <c r="J627" s="15"/>
      <c r="N627" s="15"/>
      <c r="P627" s="5"/>
    </row>
    <row r="628" spans="3:16" ht="14.4">
      <c r="C628" s="15"/>
      <c r="D628" s="15"/>
      <c r="E628" s="15"/>
      <c r="H628" s="15"/>
      <c r="I628" s="15"/>
      <c r="J628" s="15"/>
      <c r="N628" s="15"/>
      <c r="P628" s="5"/>
    </row>
    <row r="629" spans="3:16" ht="14.4">
      <c r="C629" s="15"/>
      <c r="D629" s="15"/>
      <c r="E629" s="15"/>
      <c r="H629" s="15"/>
      <c r="I629" s="15"/>
      <c r="J629" s="15"/>
      <c r="N629" s="15"/>
      <c r="P629" s="5"/>
    </row>
    <row r="630" spans="3:16" ht="14.4">
      <c r="C630" s="15"/>
      <c r="D630" s="15"/>
      <c r="E630" s="15"/>
      <c r="H630" s="15"/>
      <c r="I630" s="15"/>
      <c r="J630" s="15"/>
      <c r="N630" s="15"/>
      <c r="P630" s="5"/>
    </row>
    <row r="631" spans="3:16" ht="14.4">
      <c r="C631" s="15"/>
      <c r="D631" s="15"/>
      <c r="E631" s="15"/>
      <c r="H631" s="15"/>
      <c r="I631" s="15"/>
      <c r="J631" s="15"/>
      <c r="N631" s="15"/>
      <c r="P631" s="5"/>
    </row>
    <row r="632" spans="3:16" ht="14.4">
      <c r="C632" s="15"/>
      <c r="D632" s="15"/>
      <c r="E632" s="15"/>
      <c r="H632" s="15"/>
      <c r="I632" s="15"/>
      <c r="J632" s="15"/>
      <c r="N632" s="15"/>
      <c r="P632" s="5"/>
    </row>
    <row r="633" spans="3:16" ht="14.4">
      <c r="C633" s="15"/>
      <c r="D633" s="15"/>
      <c r="E633" s="15"/>
      <c r="H633" s="15"/>
      <c r="I633" s="15"/>
      <c r="J633" s="15"/>
      <c r="N633" s="15"/>
      <c r="P633" s="5"/>
    </row>
    <row r="634" spans="3:16" ht="14.4">
      <c r="C634" s="15"/>
      <c r="D634" s="15"/>
      <c r="E634" s="15"/>
      <c r="H634" s="15"/>
      <c r="I634" s="15"/>
      <c r="J634" s="15"/>
      <c r="N634" s="15"/>
      <c r="P634" s="5"/>
    </row>
    <row r="635" spans="3:16" ht="14.4">
      <c r="C635" s="15"/>
      <c r="D635" s="15"/>
      <c r="E635" s="15"/>
      <c r="H635" s="15"/>
      <c r="I635" s="15"/>
      <c r="J635" s="15"/>
      <c r="N635" s="15"/>
      <c r="P635" s="5"/>
    </row>
    <row r="636" spans="3:16" ht="14.4">
      <c r="C636" s="15"/>
      <c r="D636" s="15"/>
      <c r="E636" s="15"/>
      <c r="H636" s="15"/>
      <c r="I636" s="15"/>
      <c r="J636" s="15"/>
      <c r="N636" s="15"/>
      <c r="P636" s="5"/>
    </row>
    <row r="637" spans="3:16" ht="14.4">
      <c r="C637" s="15"/>
      <c r="D637" s="15"/>
      <c r="E637" s="15"/>
      <c r="H637" s="15"/>
      <c r="I637" s="15"/>
      <c r="J637" s="15"/>
      <c r="N637" s="15"/>
      <c r="P637" s="5"/>
    </row>
    <row r="638" spans="3:16" ht="14.4">
      <c r="C638" s="15"/>
      <c r="D638" s="15"/>
      <c r="E638" s="15"/>
      <c r="H638" s="15"/>
      <c r="I638" s="15"/>
      <c r="J638" s="15"/>
      <c r="N638" s="15"/>
      <c r="P638" s="5"/>
    </row>
    <row r="639" spans="3:16" ht="14.4">
      <c r="C639" s="15"/>
      <c r="D639" s="15"/>
      <c r="E639" s="15"/>
      <c r="H639" s="15"/>
      <c r="I639" s="15"/>
      <c r="J639" s="15"/>
      <c r="N639" s="15"/>
      <c r="P639" s="5"/>
    </row>
    <row r="640" spans="3:16" ht="14.4">
      <c r="C640" s="15"/>
      <c r="D640" s="15"/>
      <c r="E640" s="15"/>
      <c r="H640" s="15"/>
      <c r="I640" s="15"/>
      <c r="J640" s="15"/>
      <c r="N640" s="15"/>
      <c r="P640" s="5"/>
    </row>
    <row r="641" spans="3:16" ht="14.4">
      <c r="C641" s="15"/>
      <c r="D641" s="15"/>
      <c r="E641" s="15"/>
      <c r="H641" s="15"/>
      <c r="I641" s="15"/>
      <c r="J641" s="15"/>
      <c r="N641" s="15"/>
      <c r="P641" s="5"/>
    </row>
    <row r="642" spans="3:16" ht="14.4">
      <c r="C642" s="15"/>
      <c r="D642" s="15"/>
      <c r="E642" s="15"/>
      <c r="H642" s="15"/>
      <c r="I642" s="15"/>
      <c r="J642" s="15"/>
      <c r="N642" s="15"/>
      <c r="P642" s="5"/>
    </row>
    <row r="643" spans="3:16" ht="14.4">
      <c r="C643" s="15"/>
      <c r="D643" s="15"/>
      <c r="E643" s="15"/>
      <c r="H643" s="15"/>
      <c r="I643" s="15"/>
      <c r="J643" s="15"/>
      <c r="N643" s="15"/>
      <c r="P643" s="5"/>
    </row>
    <row r="644" spans="3:16" ht="14.4">
      <c r="C644" s="15"/>
      <c r="D644" s="15"/>
      <c r="E644" s="15"/>
      <c r="H644" s="15"/>
      <c r="I644" s="15"/>
      <c r="J644" s="15"/>
      <c r="N644" s="15"/>
      <c r="P644" s="5"/>
    </row>
    <row r="645" spans="3:16" ht="14.4">
      <c r="C645" s="15"/>
      <c r="D645" s="15"/>
      <c r="E645" s="15"/>
      <c r="H645" s="15"/>
      <c r="I645" s="15"/>
      <c r="J645" s="15"/>
      <c r="N645" s="15"/>
      <c r="P645" s="5"/>
    </row>
    <row r="646" spans="3:16" ht="14.4">
      <c r="C646" s="15"/>
      <c r="D646" s="15"/>
      <c r="E646" s="15"/>
      <c r="H646" s="15"/>
      <c r="I646" s="15"/>
      <c r="J646" s="15"/>
      <c r="N646" s="15"/>
      <c r="P646" s="5"/>
    </row>
    <row r="647" spans="3:16" ht="14.4">
      <c r="C647" s="15"/>
      <c r="D647" s="15"/>
      <c r="E647" s="15"/>
      <c r="H647" s="15"/>
      <c r="I647" s="15"/>
      <c r="J647" s="15"/>
      <c r="N647" s="15"/>
      <c r="P647" s="5"/>
    </row>
    <row r="648" spans="3:16" ht="14.4">
      <c r="C648" s="15"/>
      <c r="D648" s="15"/>
      <c r="E648" s="15"/>
      <c r="H648" s="15"/>
      <c r="I648" s="15"/>
      <c r="J648" s="15"/>
      <c r="N648" s="15"/>
      <c r="P648" s="5"/>
    </row>
    <row r="649" spans="3:16" ht="14.4">
      <c r="C649" s="15"/>
      <c r="D649" s="15"/>
      <c r="E649" s="15"/>
      <c r="H649" s="15"/>
      <c r="I649" s="15"/>
      <c r="J649" s="15"/>
      <c r="N649" s="15"/>
      <c r="P649" s="5"/>
    </row>
    <row r="650" spans="3:16" ht="14.4">
      <c r="C650" s="15"/>
      <c r="D650" s="15"/>
      <c r="E650" s="15"/>
      <c r="H650" s="15"/>
      <c r="I650" s="15"/>
      <c r="J650" s="15"/>
      <c r="N650" s="15"/>
      <c r="P650" s="5"/>
    </row>
    <row r="651" spans="3:16" ht="14.4">
      <c r="C651" s="15"/>
      <c r="D651" s="15"/>
      <c r="E651" s="15"/>
      <c r="H651" s="15"/>
      <c r="I651" s="15"/>
      <c r="J651" s="15"/>
      <c r="N651" s="15"/>
      <c r="P651" s="5"/>
    </row>
    <row r="652" spans="3:16" ht="14.4">
      <c r="C652" s="15"/>
      <c r="D652" s="15"/>
      <c r="E652" s="15"/>
      <c r="H652" s="15"/>
      <c r="I652" s="15"/>
      <c r="J652" s="15"/>
      <c r="N652" s="15"/>
      <c r="P652" s="5"/>
    </row>
    <row r="653" spans="3:16" ht="14.4">
      <c r="C653" s="15"/>
      <c r="D653" s="15"/>
      <c r="E653" s="15"/>
      <c r="H653" s="15"/>
      <c r="I653" s="15"/>
      <c r="J653" s="15"/>
      <c r="N653" s="15"/>
      <c r="P653" s="5"/>
    </row>
    <row r="654" spans="3:16" ht="14.4">
      <c r="C654" s="15"/>
      <c r="D654" s="15"/>
      <c r="E654" s="15"/>
      <c r="H654" s="15"/>
      <c r="I654" s="15"/>
      <c r="J654" s="15"/>
      <c r="N654" s="15"/>
      <c r="P654" s="5"/>
    </row>
    <row r="655" spans="3:16" ht="14.4">
      <c r="C655" s="15"/>
      <c r="D655" s="15"/>
      <c r="E655" s="15"/>
      <c r="H655" s="15"/>
      <c r="I655" s="15"/>
      <c r="J655" s="15"/>
      <c r="N655" s="15"/>
      <c r="P655" s="5"/>
    </row>
    <row r="656" spans="3:16" ht="14.4">
      <c r="C656" s="15"/>
      <c r="D656" s="15"/>
      <c r="E656" s="15"/>
      <c r="H656" s="15"/>
      <c r="I656" s="15"/>
      <c r="J656" s="15"/>
      <c r="N656" s="15"/>
      <c r="P656" s="5"/>
    </row>
    <row r="657" spans="3:16" ht="14.4">
      <c r="C657" s="15"/>
      <c r="D657" s="15"/>
      <c r="E657" s="15"/>
      <c r="H657" s="15"/>
      <c r="I657" s="15"/>
      <c r="J657" s="15"/>
      <c r="N657" s="15"/>
      <c r="P657" s="5"/>
    </row>
    <row r="658" spans="3:16" ht="14.4">
      <c r="C658" s="15"/>
      <c r="D658" s="15"/>
      <c r="E658" s="15"/>
      <c r="H658" s="15"/>
      <c r="I658" s="15"/>
      <c r="J658" s="15"/>
      <c r="N658" s="15"/>
      <c r="P658" s="5"/>
    </row>
    <row r="659" spans="3:16" ht="14.4">
      <c r="C659" s="15"/>
      <c r="D659" s="15"/>
      <c r="E659" s="15"/>
      <c r="H659" s="15"/>
      <c r="I659" s="15"/>
      <c r="J659" s="15"/>
      <c r="N659" s="15"/>
      <c r="P659" s="5"/>
    </row>
    <row r="660" spans="3:16" ht="14.4">
      <c r="C660" s="15"/>
      <c r="D660" s="15"/>
      <c r="E660" s="15"/>
      <c r="H660" s="15"/>
      <c r="I660" s="15"/>
      <c r="J660" s="15"/>
      <c r="N660" s="15"/>
      <c r="P660" s="5"/>
    </row>
    <row r="661" spans="3:16" ht="14.4">
      <c r="C661" s="15"/>
      <c r="D661" s="15"/>
      <c r="E661" s="15"/>
      <c r="H661" s="15"/>
      <c r="I661" s="15"/>
      <c r="J661" s="15"/>
      <c r="N661" s="15"/>
      <c r="P661" s="5"/>
    </row>
    <row r="662" spans="3:16" ht="14.4">
      <c r="C662" s="15"/>
      <c r="D662" s="15"/>
      <c r="E662" s="15"/>
      <c r="H662" s="15"/>
      <c r="I662" s="15"/>
      <c r="J662" s="15"/>
      <c r="N662" s="15"/>
      <c r="P662" s="5"/>
    </row>
    <row r="663" spans="3:16" ht="14.4">
      <c r="C663" s="15"/>
      <c r="D663" s="15"/>
      <c r="E663" s="15"/>
      <c r="H663" s="15"/>
      <c r="I663" s="15"/>
      <c r="J663" s="15"/>
      <c r="N663" s="15"/>
      <c r="P663" s="5"/>
    </row>
    <row r="664" spans="3:16" ht="14.4">
      <c r="C664" s="15"/>
      <c r="D664" s="15"/>
      <c r="E664" s="15"/>
      <c r="H664" s="15"/>
      <c r="I664" s="15"/>
      <c r="J664" s="15"/>
      <c r="N664" s="15"/>
      <c r="P664" s="5"/>
    </row>
    <row r="665" spans="3:16" ht="14.4">
      <c r="C665" s="15"/>
      <c r="D665" s="15"/>
      <c r="E665" s="15"/>
      <c r="H665" s="15"/>
      <c r="I665" s="15"/>
      <c r="J665" s="15"/>
      <c r="N665" s="15"/>
      <c r="P665" s="5"/>
    </row>
    <row r="666" spans="3:16" ht="14.4">
      <c r="C666" s="15"/>
      <c r="D666" s="15"/>
      <c r="E666" s="15"/>
      <c r="H666" s="15"/>
      <c r="I666" s="15"/>
      <c r="J666" s="15"/>
      <c r="N666" s="15"/>
      <c r="P666" s="5"/>
    </row>
    <row r="667" spans="3:16" ht="14.4">
      <c r="C667" s="15"/>
      <c r="D667" s="15"/>
      <c r="E667" s="15"/>
      <c r="H667" s="15"/>
      <c r="I667" s="15"/>
      <c r="J667" s="15"/>
      <c r="N667" s="15"/>
      <c r="P667" s="5"/>
    </row>
    <row r="668" spans="3:16" ht="14.4">
      <c r="C668" s="15"/>
      <c r="D668" s="15"/>
      <c r="E668" s="15"/>
      <c r="H668" s="15"/>
      <c r="I668" s="15"/>
      <c r="J668" s="15"/>
      <c r="N668" s="15"/>
      <c r="P668" s="5"/>
    </row>
    <row r="669" spans="3:16" ht="14.4">
      <c r="C669" s="15"/>
      <c r="D669" s="15"/>
      <c r="E669" s="15"/>
      <c r="H669" s="15"/>
      <c r="I669" s="15"/>
      <c r="J669" s="15"/>
      <c r="N669" s="15"/>
      <c r="P669" s="5"/>
    </row>
    <row r="670" spans="3:16" ht="14.4">
      <c r="C670" s="15"/>
      <c r="D670" s="15"/>
      <c r="E670" s="15"/>
      <c r="H670" s="15"/>
      <c r="I670" s="15"/>
      <c r="J670" s="15"/>
      <c r="N670" s="15"/>
      <c r="P670" s="5"/>
    </row>
    <row r="671" spans="3:16" ht="14.4">
      <c r="C671" s="15"/>
      <c r="D671" s="15"/>
      <c r="E671" s="15"/>
      <c r="H671" s="15"/>
      <c r="I671" s="15"/>
      <c r="J671" s="15"/>
      <c r="N671" s="15"/>
      <c r="P671" s="5"/>
    </row>
    <row r="672" spans="3:16" ht="14.4">
      <c r="C672" s="15"/>
      <c r="D672" s="15"/>
      <c r="E672" s="15"/>
      <c r="H672" s="15"/>
      <c r="I672" s="15"/>
      <c r="J672" s="15"/>
      <c r="N672" s="15"/>
      <c r="P672" s="5"/>
    </row>
    <row r="673" spans="3:16" ht="14.4">
      <c r="C673" s="15"/>
      <c r="D673" s="15"/>
      <c r="E673" s="15"/>
      <c r="H673" s="15"/>
      <c r="I673" s="15"/>
      <c r="J673" s="15"/>
      <c r="N673" s="15"/>
      <c r="P673" s="5"/>
    </row>
    <row r="674" spans="3:16" ht="14.4">
      <c r="C674" s="15"/>
      <c r="D674" s="15"/>
      <c r="E674" s="15"/>
      <c r="H674" s="15"/>
      <c r="I674" s="15"/>
      <c r="J674" s="15"/>
      <c r="N674" s="15"/>
      <c r="P674" s="5"/>
    </row>
    <row r="675" spans="3:16" ht="14.4">
      <c r="C675" s="15"/>
      <c r="D675" s="15"/>
      <c r="E675" s="15"/>
      <c r="H675" s="15"/>
      <c r="I675" s="15"/>
      <c r="J675" s="15"/>
      <c r="N675" s="15"/>
      <c r="P675" s="5"/>
    </row>
    <row r="676" spans="3:16" ht="14.4">
      <c r="C676" s="15"/>
      <c r="D676" s="15"/>
      <c r="E676" s="15"/>
      <c r="H676" s="15"/>
      <c r="I676" s="15"/>
      <c r="J676" s="15"/>
      <c r="N676" s="15"/>
      <c r="P676" s="5"/>
    </row>
    <row r="677" spans="3:16" ht="14.4">
      <c r="C677" s="15"/>
      <c r="D677" s="15"/>
      <c r="E677" s="15"/>
      <c r="H677" s="15"/>
      <c r="I677" s="15"/>
      <c r="J677" s="15"/>
      <c r="N677" s="15"/>
      <c r="P677" s="5"/>
    </row>
    <row r="678" spans="3:16" ht="14.4">
      <c r="C678" s="15"/>
      <c r="D678" s="15"/>
      <c r="E678" s="15"/>
      <c r="H678" s="15"/>
      <c r="I678" s="15"/>
      <c r="J678" s="15"/>
      <c r="N678" s="15"/>
      <c r="P678" s="5"/>
    </row>
    <row r="679" spans="3:16" ht="14.4">
      <c r="C679" s="15"/>
      <c r="D679" s="15"/>
      <c r="E679" s="15"/>
      <c r="H679" s="15"/>
      <c r="I679" s="15"/>
      <c r="J679" s="15"/>
      <c r="N679" s="15"/>
      <c r="P679" s="5"/>
    </row>
    <row r="680" spans="3:16" ht="14.4">
      <c r="C680" s="15"/>
      <c r="D680" s="15"/>
      <c r="E680" s="15"/>
      <c r="H680" s="15"/>
      <c r="I680" s="15"/>
      <c r="J680" s="15"/>
      <c r="N680" s="15"/>
      <c r="P680" s="5"/>
    </row>
    <row r="681" spans="3:16" ht="14.4">
      <c r="C681" s="15"/>
      <c r="D681" s="15"/>
      <c r="E681" s="15"/>
      <c r="H681" s="15"/>
      <c r="I681" s="15"/>
      <c r="J681" s="15"/>
      <c r="N681" s="15"/>
      <c r="P681" s="5"/>
    </row>
    <row r="682" spans="3:16" ht="14.4">
      <c r="C682" s="15"/>
      <c r="D682" s="15"/>
      <c r="E682" s="15"/>
      <c r="H682" s="15"/>
      <c r="I682" s="15"/>
      <c r="J682" s="15"/>
      <c r="N682" s="15"/>
      <c r="P682" s="5"/>
    </row>
    <row r="683" spans="3:16" ht="14.4">
      <c r="C683" s="15"/>
      <c r="D683" s="15"/>
      <c r="E683" s="15"/>
      <c r="H683" s="15"/>
      <c r="I683" s="15"/>
      <c r="J683" s="15"/>
      <c r="N683" s="15"/>
      <c r="P683" s="5"/>
    </row>
    <row r="684" spans="3:16" ht="14.4">
      <c r="C684" s="15"/>
      <c r="D684" s="15"/>
      <c r="E684" s="15"/>
      <c r="H684" s="15"/>
      <c r="I684" s="15"/>
      <c r="J684" s="15"/>
      <c r="N684" s="15"/>
      <c r="P684" s="5"/>
    </row>
    <row r="685" spans="3:16" ht="14.4">
      <c r="C685" s="15"/>
      <c r="D685" s="15"/>
      <c r="E685" s="15"/>
      <c r="H685" s="15"/>
      <c r="I685" s="15"/>
      <c r="J685" s="15"/>
      <c r="N685" s="15"/>
      <c r="P685" s="5"/>
    </row>
    <row r="686" spans="3:16" ht="14.4">
      <c r="C686" s="15"/>
      <c r="D686" s="15"/>
      <c r="E686" s="15"/>
      <c r="H686" s="15"/>
      <c r="I686" s="15"/>
      <c r="J686" s="15"/>
      <c r="N686" s="15"/>
      <c r="P686" s="5"/>
    </row>
    <row r="687" spans="3:16" ht="14.4">
      <c r="C687" s="15"/>
      <c r="D687" s="15"/>
      <c r="E687" s="15"/>
      <c r="H687" s="15"/>
      <c r="I687" s="15"/>
      <c r="J687" s="15"/>
      <c r="N687" s="15"/>
      <c r="P687" s="5"/>
    </row>
    <row r="688" spans="3:16" ht="14.4">
      <c r="C688" s="15"/>
      <c r="D688" s="15"/>
      <c r="E688" s="15"/>
      <c r="H688" s="15"/>
      <c r="I688" s="15"/>
      <c r="J688" s="15"/>
      <c r="N688" s="15"/>
      <c r="P688" s="5"/>
    </row>
    <row r="689" spans="3:16" ht="14.4">
      <c r="C689" s="15"/>
      <c r="D689" s="15"/>
      <c r="E689" s="15"/>
      <c r="H689" s="15"/>
      <c r="I689" s="15"/>
      <c r="J689" s="15"/>
      <c r="N689" s="15"/>
      <c r="P689" s="5"/>
    </row>
    <row r="690" spans="3:16" ht="14.4">
      <c r="C690" s="15"/>
      <c r="D690" s="15"/>
      <c r="E690" s="15"/>
      <c r="H690" s="15"/>
      <c r="I690" s="15"/>
      <c r="J690" s="15"/>
      <c r="N690" s="15"/>
      <c r="P690" s="5"/>
    </row>
    <row r="691" spans="3:16" ht="14.4">
      <c r="C691" s="15"/>
      <c r="D691" s="15"/>
      <c r="E691" s="15"/>
      <c r="H691" s="15"/>
      <c r="I691" s="15"/>
      <c r="J691" s="15"/>
      <c r="N691" s="15"/>
      <c r="P691" s="5"/>
    </row>
    <row r="692" spans="3:16" ht="14.4">
      <c r="C692" s="15"/>
      <c r="D692" s="15"/>
      <c r="E692" s="15"/>
      <c r="H692" s="15"/>
      <c r="I692" s="15"/>
      <c r="J692" s="15"/>
      <c r="N692" s="15"/>
      <c r="P692" s="5"/>
    </row>
    <row r="693" spans="3:16" ht="14.4">
      <c r="C693" s="15"/>
      <c r="D693" s="15"/>
      <c r="E693" s="15"/>
      <c r="H693" s="15"/>
      <c r="I693" s="15"/>
      <c r="J693" s="15"/>
      <c r="N693" s="15"/>
      <c r="P693" s="5"/>
    </row>
    <row r="694" spans="3:16" ht="14.4">
      <c r="C694" s="15"/>
      <c r="D694" s="15"/>
      <c r="E694" s="15"/>
      <c r="H694" s="15"/>
      <c r="I694" s="15"/>
      <c r="J694" s="15"/>
      <c r="N694" s="15"/>
      <c r="P694" s="5"/>
    </row>
    <row r="695" spans="3:16" ht="14.4">
      <c r="C695" s="15"/>
      <c r="D695" s="15"/>
      <c r="E695" s="15"/>
      <c r="H695" s="15"/>
      <c r="I695" s="15"/>
      <c r="J695" s="15"/>
      <c r="N695" s="15"/>
      <c r="P695" s="5"/>
    </row>
    <row r="696" spans="3:16" ht="14.4">
      <c r="C696" s="15"/>
      <c r="D696" s="15"/>
      <c r="E696" s="15"/>
      <c r="H696" s="15"/>
      <c r="I696" s="15"/>
      <c r="J696" s="15"/>
      <c r="N696" s="15"/>
      <c r="P696" s="5"/>
    </row>
    <row r="697" spans="3:16" ht="14.4">
      <c r="C697" s="15"/>
      <c r="D697" s="15"/>
      <c r="E697" s="15"/>
      <c r="H697" s="15"/>
      <c r="I697" s="15"/>
      <c r="J697" s="15"/>
      <c r="N697" s="15"/>
      <c r="P697" s="5"/>
    </row>
    <row r="698" spans="3:16" ht="14.4">
      <c r="C698" s="15"/>
      <c r="D698" s="15"/>
      <c r="E698" s="15"/>
      <c r="H698" s="15"/>
      <c r="I698" s="15"/>
      <c r="J698" s="15"/>
      <c r="N698" s="15"/>
      <c r="P698" s="5"/>
    </row>
    <row r="699" spans="3:16" ht="14.4">
      <c r="C699" s="15"/>
      <c r="D699" s="15"/>
      <c r="E699" s="15"/>
      <c r="H699" s="15"/>
      <c r="I699" s="15"/>
      <c r="J699" s="15"/>
      <c r="N699" s="15"/>
      <c r="P699" s="5"/>
    </row>
    <row r="700" spans="3:16" ht="14.4">
      <c r="C700" s="15"/>
      <c r="D700" s="15"/>
      <c r="E700" s="15"/>
      <c r="H700" s="15"/>
      <c r="I700" s="15"/>
      <c r="J700" s="15"/>
      <c r="N700" s="15"/>
      <c r="P700" s="5"/>
    </row>
    <row r="701" spans="3:16" ht="14.4">
      <c r="C701" s="15"/>
      <c r="D701" s="15"/>
      <c r="E701" s="15"/>
      <c r="H701" s="15"/>
      <c r="I701" s="15"/>
      <c r="J701" s="15"/>
      <c r="N701" s="15"/>
      <c r="P701" s="5"/>
    </row>
    <row r="702" spans="3:16" ht="14.4">
      <c r="C702" s="15"/>
      <c r="D702" s="15"/>
      <c r="E702" s="15"/>
      <c r="H702" s="15"/>
      <c r="I702" s="15"/>
      <c r="J702" s="15"/>
      <c r="N702" s="15"/>
      <c r="P702" s="5"/>
    </row>
    <row r="703" spans="3:16" ht="14.4">
      <c r="C703" s="15"/>
      <c r="D703" s="15"/>
      <c r="E703" s="15"/>
      <c r="H703" s="15"/>
      <c r="I703" s="15"/>
      <c r="J703" s="15"/>
      <c r="N703" s="15"/>
      <c r="P703" s="5"/>
    </row>
    <row r="704" spans="3:16" ht="14.4">
      <c r="C704" s="15"/>
      <c r="D704" s="15"/>
      <c r="E704" s="15"/>
      <c r="H704" s="15"/>
      <c r="I704" s="15"/>
      <c r="J704" s="15"/>
      <c r="N704" s="15"/>
      <c r="P704" s="5"/>
    </row>
    <row r="705" spans="3:16" ht="14.4">
      <c r="C705" s="15"/>
      <c r="D705" s="15"/>
      <c r="E705" s="15"/>
      <c r="H705" s="15"/>
      <c r="I705" s="15"/>
      <c r="J705" s="15"/>
      <c r="N705" s="15"/>
      <c r="P705" s="5"/>
    </row>
    <row r="706" spans="3:16" ht="14.4">
      <c r="C706" s="15"/>
      <c r="D706" s="15"/>
      <c r="E706" s="15"/>
      <c r="H706" s="15"/>
      <c r="I706" s="15"/>
      <c r="J706" s="15"/>
      <c r="N706" s="15"/>
      <c r="P706" s="5"/>
    </row>
    <row r="707" spans="3:16" ht="14.4">
      <c r="C707" s="15"/>
      <c r="D707" s="15"/>
      <c r="E707" s="15"/>
      <c r="H707" s="15"/>
      <c r="I707" s="15"/>
      <c r="J707" s="15"/>
      <c r="N707" s="15"/>
      <c r="P707" s="5"/>
    </row>
    <row r="708" spans="3:16" ht="14.4">
      <c r="C708" s="15"/>
      <c r="D708" s="15"/>
      <c r="E708" s="15"/>
      <c r="H708" s="15"/>
      <c r="I708" s="15"/>
      <c r="J708" s="15"/>
      <c r="N708" s="15"/>
      <c r="P708" s="5"/>
    </row>
    <row r="709" spans="3:16" ht="14.4">
      <c r="C709" s="15"/>
      <c r="D709" s="15"/>
      <c r="E709" s="15"/>
      <c r="H709" s="15"/>
      <c r="I709" s="15"/>
      <c r="J709" s="15"/>
      <c r="N709" s="15"/>
      <c r="P709" s="5"/>
    </row>
    <row r="710" spans="3:16" ht="14.4">
      <c r="C710" s="15"/>
      <c r="D710" s="15"/>
      <c r="E710" s="15"/>
      <c r="H710" s="15"/>
      <c r="I710" s="15"/>
      <c r="J710" s="15"/>
      <c r="N710" s="15"/>
      <c r="P710" s="5"/>
    </row>
    <row r="711" spans="3:16" ht="14.4">
      <c r="C711" s="15"/>
      <c r="D711" s="15"/>
      <c r="E711" s="15"/>
      <c r="H711" s="15"/>
      <c r="I711" s="15"/>
      <c r="J711" s="15"/>
      <c r="N711" s="15"/>
      <c r="P711" s="5"/>
    </row>
    <row r="712" spans="3:16" ht="14.4">
      <c r="C712" s="15"/>
      <c r="D712" s="15"/>
      <c r="E712" s="15"/>
      <c r="H712" s="15"/>
      <c r="I712" s="15"/>
      <c r="J712" s="15"/>
      <c r="N712" s="15"/>
      <c r="P712" s="5"/>
    </row>
    <row r="713" spans="3:16" ht="14.4">
      <c r="C713" s="15"/>
      <c r="D713" s="15"/>
      <c r="E713" s="15"/>
      <c r="H713" s="15"/>
      <c r="I713" s="15"/>
      <c r="J713" s="15"/>
      <c r="N713" s="15"/>
      <c r="P713" s="5"/>
    </row>
    <row r="714" spans="3:16" ht="14.4">
      <c r="C714" s="15"/>
      <c r="D714" s="15"/>
      <c r="E714" s="15"/>
      <c r="H714" s="15"/>
      <c r="I714" s="15"/>
      <c r="J714" s="15"/>
      <c r="N714" s="15"/>
      <c r="P714" s="5"/>
    </row>
    <row r="715" spans="3:16" ht="14.4">
      <c r="C715" s="15"/>
      <c r="D715" s="15"/>
      <c r="E715" s="15"/>
      <c r="H715" s="15"/>
      <c r="I715" s="15"/>
      <c r="J715" s="15"/>
      <c r="N715" s="15"/>
      <c r="P715" s="5"/>
    </row>
    <row r="716" spans="3:16" ht="14.4">
      <c r="C716" s="15"/>
      <c r="D716" s="15"/>
      <c r="E716" s="15"/>
      <c r="H716" s="15"/>
      <c r="I716" s="15"/>
      <c r="J716" s="15"/>
      <c r="N716" s="15"/>
      <c r="P716" s="5"/>
    </row>
    <row r="717" spans="3:16" ht="14.4">
      <c r="C717" s="15"/>
      <c r="D717" s="15"/>
      <c r="E717" s="15"/>
      <c r="H717" s="15"/>
      <c r="I717" s="15"/>
      <c r="J717" s="15"/>
      <c r="N717" s="15"/>
      <c r="P717" s="5"/>
    </row>
    <row r="718" spans="3:16" ht="14.4">
      <c r="C718" s="15"/>
      <c r="D718" s="15"/>
      <c r="E718" s="15"/>
      <c r="H718" s="15"/>
      <c r="I718" s="15"/>
      <c r="J718" s="15"/>
      <c r="N718" s="15"/>
      <c r="P718" s="5"/>
    </row>
    <row r="719" spans="3:16" ht="14.4">
      <c r="C719" s="15"/>
      <c r="D719" s="15"/>
      <c r="E719" s="15"/>
      <c r="H719" s="15"/>
      <c r="I719" s="15"/>
      <c r="J719" s="15"/>
      <c r="N719" s="15"/>
      <c r="P719" s="5"/>
    </row>
    <row r="720" spans="3:16" ht="14.4">
      <c r="C720" s="15"/>
      <c r="D720" s="15"/>
      <c r="E720" s="15"/>
      <c r="H720" s="15"/>
      <c r="I720" s="15"/>
      <c r="J720" s="15"/>
      <c r="N720" s="15"/>
      <c r="P720" s="5"/>
    </row>
    <row r="721" spans="3:16" ht="14.4">
      <c r="C721" s="15"/>
      <c r="D721" s="15"/>
      <c r="E721" s="15"/>
      <c r="H721" s="15"/>
      <c r="I721" s="15"/>
      <c r="J721" s="15"/>
      <c r="N721" s="15"/>
      <c r="P721" s="5"/>
    </row>
    <row r="722" spans="3:16" ht="14.4">
      <c r="C722" s="15"/>
      <c r="D722" s="15"/>
      <c r="E722" s="15"/>
      <c r="H722" s="15"/>
      <c r="I722" s="15"/>
      <c r="J722" s="15"/>
      <c r="N722" s="15"/>
      <c r="P722" s="5"/>
    </row>
    <row r="723" spans="3:16" ht="14.4">
      <c r="C723" s="15"/>
      <c r="D723" s="15"/>
      <c r="E723" s="15"/>
      <c r="H723" s="15"/>
      <c r="I723" s="15"/>
      <c r="J723" s="15"/>
      <c r="N723" s="15"/>
      <c r="P723" s="5"/>
    </row>
    <row r="724" spans="3:16" ht="14.4">
      <c r="C724" s="15"/>
      <c r="D724" s="15"/>
      <c r="E724" s="15"/>
      <c r="H724" s="15"/>
      <c r="I724" s="15"/>
      <c r="J724" s="15"/>
      <c r="N724" s="15"/>
      <c r="P724" s="5"/>
    </row>
    <row r="725" spans="3:16" ht="14.4">
      <c r="C725" s="15"/>
      <c r="D725" s="15"/>
      <c r="E725" s="15"/>
      <c r="H725" s="15"/>
      <c r="I725" s="15"/>
      <c r="J725" s="15"/>
      <c r="N725" s="15"/>
      <c r="P725" s="5"/>
    </row>
    <row r="726" spans="3:16" ht="14.4">
      <c r="C726" s="15"/>
      <c r="D726" s="15"/>
      <c r="E726" s="15"/>
      <c r="H726" s="15"/>
      <c r="I726" s="15"/>
      <c r="J726" s="15"/>
      <c r="N726" s="15"/>
      <c r="P726" s="5"/>
    </row>
    <row r="727" spans="3:16" ht="14.4">
      <c r="C727" s="15"/>
      <c r="D727" s="15"/>
      <c r="E727" s="15"/>
      <c r="H727" s="15"/>
      <c r="I727" s="15"/>
      <c r="J727" s="15"/>
      <c r="N727" s="15"/>
      <c r="P727" s="5"/>
    </row>
    <row r="728" spans="3:16" ht="14.4">
      <c r="C728" s="15"/>
      <c r="D728" s="15"/>
      <c r="E728" s="15"/>
      <c r="H728" s="15"/>
      <c r="I728" s="15"/>
      <c r="J728" s="15"/>
      <c r="N728" s="15"/>
      <c r="P728" s="5"/>
    </row>
    <row r="729" spans="3:16" ht="14.4">
      <c r="C729" s="15"/>
      <c r="D729" s="15"/>
      <c r="E729" s="15"/>
      <c r="H729" s="15"/>
      <c r="I729" s="15"/>
      <c r="J729" s="15"/>
      <c r="N729" s="15"/>
      <c r="P729" s="5"/>
    </row>
    <row r="730" spans="3:16" ht="14.4">
      <c r="C730" s="15"/>
      <c r="D730" s="15"/>
      <c r="E730" s="15"/>
      <c r="H730" s="15"/>
      <c r="I730" s="15"/>
      <c r="J730" s="15"/>
      <c r="N730" s="15"/>
      <c r="P730" s="5"/>
    </row>
    <row r="731" spans="3:16" ht="14.4">
      <c r="C731" s="15"/>
      <c r="D731" s="15"/>
      <c r="E731" s="15"/>
      <c r="H731" s="15"/>
      <c r="I731" s="15"/>
      <c r="J731" s="15"/>
      <c r="N731" s="15"/>
      <c r="P731" s="5"/>
    </row>
    <row r="732" spans="3:16" ht="14.4">
      <c r="C732" s="15"/>
      <c r="D732" s="15"/>
      <c r="E732" s="15"/>
      <c r="H732" s="15"/>
      <c r="I732" s="15"/>
      <c r="J732" s="15"/>
      <c r="N732" s="15"/>
      <c r="P732" s="5"/>
    </row>
    <row r="733" spans="3:16" ht="14.4">
      <c r="C733" s="15"/>
      <c r="D733" s="15"/>
      <c r="E733" s="15"/>
      <c r="H733" s="15"/>
      <c r="I733" s="15"/>
      <c r="J733" s="15"/>
      <c r="N733" s="15"/>
      <c r="P733" s="5"/>
    </row>
    <row r="734" spans="3:16" ht="14.4">
      <c r="C734" s="15"/>
      <c r="D734" s="15"/>
      <c r="E734" s="15"/>
      <c r="H734" s="15"/>
      <c r="I734" s="15"/>
      <c r="J734" s="15"/>
      <c r="N734" s="15"/>
      <c r="P734" s="5"/>
    </row>
    <row r="735" spans="3:16" ht="14.4">
      <c r="C735" s="15"/>
      <c r="D735" s="15"/>
      <c r="E735" s="15"/>
      <c r="H735" s="15"/>
      <c r="I735" s="15"/>
      <c r="J735" s="15"/>
      <c r="N735" s="15"/>
      <c r="P735" s="5"/>
    </row>
    <row r="736" spans="3:16" ht="14.4">
      <c r="C736" s="15"/>
      <c r="D736" s="15"/>
      <c r="E736" s="15"/>
      <c r="H736" s="15"/>
      <c r="I736" s="15"/>
      <c r="J736" s="15"/>
      <c r="N736" s="15"/>
      <c r="P736" s="5"/>
    </row>
    <row r="737" spans="3:16" ht="14.4">
      <c r="C737" s="15"/>
      <c r="D737" s="15"/>
      <c r="E737" s="15"/>
      <c r="H737" s="15"/>
      <c r="I737" s="15"/>
      <c r="J737" s="15"/>
      <c r="N737" s="15"/>
      <c r="P737" s="5"/>
    </row>
    <row r="738" spans="3:16" ht="14.4">
      <c r="C738" s="15"/>
      <c r="D738" s="15"/>
      <c r="E738" s="15"/>
      <c r="H738" s="15"/>
      <c r="I738" s="15"/>
      <c r="J738" s="15"/>
      <c r="N738" s="15"/>
      <c r="P738" s="5"/>
    </row>
    <row r="739" spans="3:16" ht="14.4">
      <c r="C739" s="15"/>
      <c r="D739" s="15"/>
      <c r="E739" s="15"/>
      <c r="H739" s="15"/>
      <c r="I739" s="15"/>
      <c r="J739" s="15"/>
      <c r="N739" s="15"/>
      <c r="P739" s="5"/>
    </row>
    <row r="740" spans="3:16" ht="14.4">
      <c r="C740" s="15"/>
      <c r="D740" s="15"/>
      <c r="E740" s="15"/>
      <c r="H740" s="15"/>
      <c r="I740" s="15"/>
      <c r="J740" s="15"/>
      <c r="N740" s="15"/>
      <c r="P740" s="5"/>
    </row>
    <row r="741" spans="3:16" ht="14.4">
      <c r="C741" s="15"/>
      <c r="D741" s="15"/>
      <c r="E741" s="15"/>
      <c r="H741" s="15"/>
      <c r="I741" s="15"/>
      <c r="J741" s="15"/>
      <c r="N741" s="15"/>
      <c r="P741" s="5"/>
    </row>
    <row r="742" spans="3:16" ht="14.4">
      <c r="C742" s="15"/>
      <c r="D742" s="15"/>
      <c r="E742" s="15"/>
      <c r="H742" s="15"/>
      <c r="I742" s="15"/>
      <c r="J742" s="15"/>
      <c r="N742" s="15"/>
      <c r="P742" s="5"/>
    </row>
    <row r="743" spans="3:16" ht="14.4">
      <c r="C743" s="15"/>
      <c r="D743" s="15"/>
      <c r="E743" s="15"/>
      <c r="H743" s="15"/>
      <c r="I743" s="15"/>
      <c r="J743" s="15"/>
      <c r="N743" s="15"/>
      <c r="P743" s="5"/>
    </row>
    <row r="744" spans="3:16" ht="14.4">
      <c r="C744" s="15"/>
      <c r="D744" s="15"/>
      <c r="E744" s="15"/>
      <c r="H744" s="15"/>
      <c r="I744" s="15"/>
      <c r="J744" s="15"/>
      <c r="N744" s="15"/>
      <c r="P744" s="5"/>
    </row>
    <row r="745" spans="3:16" ht="14.4">
      <c r="C745" s="15"/>
      <c r="D745" s="15"/>
      <c r="E745" s="15"/>
      <c r="H745" s="15"/>
      <c r="I745" s="15"/>
      <c r="J745" s="15"/>
      <c r="N745" s="15"/>
      <c r="P745" s="5"/>
    </row>
    <row r="746" spans="3:16" ht="14.4">
      <c r="C746" s="15"/>
      <c r="D746" s="15"/>
      <c r="E746" s="15"/>
      <c r="H746" s="15"/>
      <c r="I746" s="15"/>
      <c r="J746" s="15"/>
      <c r="N746" s="15"/>
      <c r="P746" s="5"/>
    </row>
    <row r="747" spans="3:16" ht="14.4">
      <c r="C747" s="15"/>
      <c r="D747" s="15"/>
      <c r="E747" s="15"/>
      <c r="H747" s="15"/>
      <c r="I747" s="15"/>
      <c r="J747" s="15"/>
      <c r="N747" s="15"/>
      <c r="P747" s="5"/>
    </row>
    <row r="748" spans="3:16" ht="14.4">
      <c r="C748" s="15"/>
      <c r="D748" s="15"/>
      <c r="E748" s="15"/>
      <c r="H748" s="15"/>
      <c r="I748" s="15"/>
      <c r="J748" s="15"/>
      <c r="N748" s="15"/>
      <c r="P748" s="5"/>
    </row>
    <row r="749" spans="3:16" ht="14.4">
      <c r="C749" s="15"/>
      <c r="D749" s="15"/>
      <c r="E749" s="15"/>
      <c r="H749" s="15"/>
      <c r="I749" s="15"/>
      <c r="J749" s="15"/>
      <c r="N749" s="15"/>
      <c r="P749" s="5"/>
    </row>
    <row r="750" spans="3:16" ht="14.4">
      <c r="C750" s="15"/>
      <c r="D750" s="15"/>
      <c r="E750" s="15"/>
      <c r="H750" s="15"/>
      <c r="I750" s="15"/>
      <c r="J750" s="15"/>
      <c r="N750" s="15"/>
      <c r="P750" s="5"/>
    </row>
    <row r="751" spans="3:16" ht="14.4">
      <c r="C751" s="15"/>
      <c r="D751" s="15"/>
      <c r="E751" s="15"/>
      <c r="H751" s="15"/>
      <c r="I751" s="15"/>
      <c r="J751" s="15"/>
      <c r="N751" s="15"/>
      <c r="P751" s="5"/>
    </row>
    <row r="752" spans="3:16" ht="14.4">
      <c r="C752" s="15"/>
      <c r="D752" s="15"/>
      <c r="E752" s="15"/>
      <c r="H752" s="15"/>
      <c r="I752" s="15"/>
      <c r="J752" s="15"/>
      <c r="N752" s="15"/>
      <c r="P752" s="5"/>
    </row>
    <row r="753" spans="3:16" ht="14.4">
      <c r="C753" s="15"/>
      <c r="D753" s="15"/>
      <c r="E753" s="15"/>
      <c r="H753" s="15"/>
      <c r="I753" s="15"/>
      <c r="J753" s="15"/>
      <c r="N753" s="15"/>
      <c r="P753" s="5"/>
    </row>
    <row r="754" spans="3:16" ht="14.4">
      <c r="C754" s="15"/>
      <c r="D754" s="15"/>
      <c r="E754" s="15"/>
      <c r="H754" s="15"/>
      <c r="I754" s="15"/>
      <c r="J754" s="15"/>
      <c r="N754" s="15"/>
      <c r="P754" s="5"/>
    </row>
    <row r="755" spans="3:16" ht="14.4">
      <c r="C755" s="15"/>
      <c r="D755" s="15"/>
      <c r="E755" s="15"/>
      <c r="H755" s="15"/>
      <c r="I755" s="15"/>
      <c r="J755" s="15"/>
      <c r="N755" s="15"/>
      <c r="P755" s="5"/>
    </row>
    <row r="756" spans="3:16" ht="14.4">
      <c r="C756" s="15"/>
      <c r="D756" s="15"/>
      <c r="E756" s="15"/>
      <c r="H756" s="15"/>
      <c r="I756" s="15"/>
      <c r="J756" s="15"/>
      <c r="N756" s="15"/>
      <c r="P756" s="5"/>
    </row>
    <row r="757" spans="3:16" ht="14.4">
      <c r="C757" s="15"/>
      <c r="D757" s="15"/>
      <c r="E757" s="15"/>
      <c r="H757" s="15"/>
      <c r="I757" s="15"/>
      <c r="J757" s="15"/>
      <c r="N757" s="15"/>
      <c r="P757" s="5"/>
    </row>
    <row r="758" spans="3:16" ht="14.4">
      <c r="C758" s="15"/>
      <c r="D758" s="15"/>
      <c r="E758" s="15"/>
      <c r="H758" s="15"/>
      <c r="I758" s="15"/>
      <c r="J758" s="15"/>
      <c r="N758" s="15"/>
      <c r="P758" s="5"/>
    </row>
    <row r="759" spans="3:16" ht="14.4">
      <c r="C759" s="15"/>
      <c r="D759" s="15"/>
      <c r="E759" s="15"/>
      <c r="H759" s="15"/>
      <c r="I759" s="15"/>
      <c r="J759" s="15"/>
      <c r="N759" s="15"/>
      <c r="P759" s="5"/>
    </row>
    <row r="760" spans="3:16" ht="14.4">
      <c r="C760" s="15"/>
      <c r="D760" s="15"/>
      <c r="E760" s="15"/>
      <c r="H760" s="15"/>
      <c r="I760" s="15"/>
      <c r="J760" s="15"/>
      <c r="N760" s="15"/>
      <c r="P760" s="5"/>
    </row>
    <row r="761" spans="3:16" ht="14.4">
      <c r="C761" s="15"/>
      <c r="D761" s="15"/>
      <c r="E761" s="15"/>
      <c r="H761" s="15"/>
      <c r="I761" s="15"/>
      <c r="J761" s="15"/>
      <c r="N761" s="15"/>
      <c r="P761" s="5"/>
    </row>
    <row r="762" spans="3:16" ht="14.4">
      <c r="C762" s="15"/>
      <c r="D762" s="15"/>
      <c r="E762" s="15"/>
      <c r="H762" s="15"/>
      <c r="I762" s="15"/>
      <c r="J762" s="15"/>
      <c r="N762" s="15"/>
      <c r="P762" s="5"/>
    </row>
    <row r="763" spans="3:16" ht="14.4">
      <c r="C763" s="15"/>
      <c r="D763" s="15"/>
      <c r="E763" s="15"/>
      <c r="H763" s="15"/>
      <c r="I763" s="15"/>
      <c r="J763" s="15"/>
      <c r="N763" s="15"/>
      <c r="P763" s="5"/>
    </row>
    <row r="764" spans="3:16" ht="14.4">
      <c r="C764" s="15"/>
      <c r="D764" s="15"/>
      <c r="E764" s="15"/>
      <c r="H764" s="15"/>
      <c r="I764" s="15"/>
      <c r="J764" s="15"/>
      <c r="N764" s="15"/>
      <c r="P764" s="5"/>
    </row>
    <row r="765" spans="3:16" ht="14.4">
      <c r="C765" s="15"/>
      <c r="D765" s="15"/>
      <c r="E765" s="15"/>
      <c r="H765" s="15"/>
      <c r="I765" s="15"/>
      <c r="J765" s="15"/>
      <c r="N765" s="15"/>
      <c r="P765" s="5"/>
    </row>
    <row r="766" spans="3:16" ht="14.4">
      <c r="C766" s="15"/>
      <c r="D766" s="15"/>
      <c r="E766" s="15"/>
      <c r="H766" s="15"/>
      <c r="I766" s="15"/>
      <c r="J766" s="15"/>
      <c r="N766" s="15"/>
      <c r="P766" s="5"/>
    </row>
    <row r="767" spans="3:16" ht="14.4">
      <c r="C767" s="15"/>
      <c r="D767" s="15"/>
      <c r="E767" s="15"/>
      <c r="H767" s="15"/>
      <c r="I767" s="15"/>
      <c r="J767" s="15"/>
      <c r="N767" s="15"/>
      <c r="P767" s="5"/>
    </row>
    <row r="768" spans="3:16" ht="14.4">
      <c r="C768" s="15"/>
      <c r="D768" s="15"/>
      <c r="E768" s="15"/>
      <c r="H768" s="15"/>
      <c r="I768" s="15"/>
      <c r="J768" s="15"/>
      <c r="N768" s="15"/>
      <c r="P768" s="5"/>
    </row>
    <row r="769" spans="3:16" ht="14.4">
      <c r="C769" s="15"/>
      <c r="D769" s="15"/>
      <c r="E769" s="15"/>
      <c r="H769" s="15"/>
      <c r="I769" s="15"/>
      <c r="J769" s="15"/>
      <c r="N769" s="15"/>
      <c r="P769" s="5"/>
    </row>
    <row r="770" spans="3:16" ht="14.4">
      <c r="C770" s="15"/>
      <c r="D770" s="15"/>
      <c r="E770" s="15"/>
      <c r="H770" s="15"/>
      <c r="I770" s="15"/>
      <c r="J770" s="15"/>
      <c r="N770" s="15"/>
      <c r="P770" s="5"/>
    </row>
    <row r="771" spans="3:16" ht="14.4">
      <c r="C771" s="15"/>
      <c r="D771" s="15"/>
      <c r="E771" s="15"/>
      <c r="H771" s="15"/>
      <c r="I771" s="15"/>
      <c r="J771" s="15"/>
      <c r="N771" s="15"/>
      <c r="P771" s="5"/>
    </row>
    <row r="772" spans="3:16" ht="14.4">
      <c r="C772" s="15"/>
      <c r="D772" s="15"/>
      <c r="E772" s="15"/>
      <c r="H772" s="15"/>
      <c r="I772" s="15"/>
      <c r="J772" s="15"/>
      <c r="N772" s="15"/>
      <c r="P772" s="5"/>
    </row>
    <row r="773" spans="3:16" ht="14.4">
      <c r="C773" s="15"/>
      <c r="D773" s="15"/>
      <c r="E773" s="15"/>
      <c r="H773" s="15"/>
      <c r="I773" s="15"/>
      <c r="J773" s="15"/>
      <c r="N773" s="15"/>
      <c r="P773" s="5"/>
    </row>
    <row r="774" spans="3:16" ht="14.4">
      <c r="C774" s="15"/>
      <c r="D774" s="15"/>
      <c r="E774" s="15"/>
      <c r="H774" s="15"/>
      <c r="I774" s="15"/>
      <c r="J774" s="15"/>
      <c r="N774" s="15"/>
      <c r="P774" s="5"/>
    </row>
    <row r="775" spans="3:16" ht="14.4">
      <c r="C775" s="15"/>
      <c r="D775" s="15"/>
      <c r="E775" s="15"/>
      <c r="H775" s="15"/>
      <c r="I775" s="15"/>
      <c r="J775" s="15"/>
      <c r="N775" s="15"/>
      <c r="P775" s="5"/>
    </row>
    <row r="776" spans="3:16" ht="14.4">
      <c r="C776" s="15"/>
      <c r="D776" s="15"/>
      <c r="E776" s="15"/>
      <c r="H776" s="15"/>
      <c r="I776" s="15"/>
      <c r="J776" s="15"/>
      <c r="N776" s="15"/>
      <c r="P776" s="5"/>
    </row>
    <row r="777" spans="3:16" ht="14.4">
      <c r="C777" s="15"/>
      <c r="D777" s="15"/>
      <c r="E777" s="15"/>
      <c r="H777" s="15"/>
      <c r="I777" s="15"/>
      <c r="J777" s="15"/>
      <c r="N777" s="15"/>
      <c r="P777" s="5"/>
    </row>
    <row r="778" spans="3:16" ht="14.4">
      <c r="C778" s="15"/>
      <c r="D778" s="15"/>
      <c r="E778" s="15"/>
      <c r="H778" s="15"/>
      <c r="I778" s="15"/>
      <c r="J778" s="15"/>
      <c r="N778" s="15"/>
      <c r="P778" s="5"/>
    </row>
    <row r="779" spans="3:16" ht="14.4">
      <c r="C779" s="15"/>
      <c r="D779" s="15"/>
      <c r="E779" s="15"/>
      <c r="H779" s="15"/>
      <c r="I779" s="15"/>
      <c r="J779" s="15"/>
      <c r="N779" s="15"/>
      <c r="P779" s="5"/>
    </row>
    <row r="780" spans="3:16" ht="14.4">
      <c r="C780" s="15"/>
      <c r="D780" s="15"/>
      <c r="E780" s="15"/>
      <c r="H780" s="15"/>
      <c r="I780" s="15"/>
      <c r="J780" s="15"/>
      <c r="N780" s="15"/>
      <c r="P780" s="5"/>
    </row>
    <row r="781" spans="3:16" ht="14.4">
      <c r="C781" s="15"/>
      <c r="D781" s="15"/>
      <c r="E781" s="15"/>
      <c r="H781" s="15"/>
      <c r="I781" s="15"/>
      <c r="J781" s="15"/>
      <c r="N781" s="15"/>
      <c r="P781" s="5"/>
    </row>
    <row r="782" spans="3:16" ht="14.4">
      <c r="C782" s="15"/>
      <c r="D782" s="15"/>
      <c r="E782" s="15"/>
      <c r="H782" s="15"/>
      <c r="I782" s="15"/>
      <c r="J782" s="15"/>
      <c r="N782" s="15"/>
      <c r="P782" s="5"/>
    </row>
    <row r="783" spans="3:16" ht="14.4">
      <c r="C783" s="15"/>
      <c r="D783" s="15"/>
      <c r="E783" s="15"/>
      <c r="H783" s="15"/>
      <c r="I783" s="15"/>
      <c r="J783" s="15"/>
      <c r="N783" s="15"/>
      <c r="P783" s="5"/>
    </row>
    <row r="784" spans="3:16" ht="14.4">
      <c r="C784" s="15"/>
      <c r="D784" s="15"/>
      <c r="E784" s="15"/>
      <c r="H784" s="15"/>
      <c r="I784" s="15"/>
      <c r="J784" s="15"/>
      <c r="N784" s="15"/>
      <c r="P784" s="5"/>
    </row>
    <row r="785" spans="3:16" ht="14.4">
      <c r="C785" s="15"/>
      <c r="D785" s="15"/>
      <c r="E785" s="15"/>
      <c r="H785" s="15"/>
      <c r="I785" s="15"/>
      <c r="J785" s="15"/>
      <c r="N785" s="15"/>
      <c r="P785" s="5"/>
    </row>
    <row r="786" spans="3:16" ht="14.4">
      <c r="C786" s="15"/>
      <c r="D786" s="15"/>
      <c r="E786" s="15"/>
      <c r="H786" s="15"/>
      <c r="I786" s="15"/>
      <c r="J786" s="15"/>
      <c r="N786" s="15"/>
      <c r="P786" s="5"/>
    </row>
    <row r="787" spans="3:16" ht="14.4">
      <c r="C787" s="15"/>
      <c r="D787" s="15"/>
      <c r="E787" s="15"/>
      <c r="H787" s="15"/>
      <c r="I787" s="15"/>
      <c r="J787" s="15"/>
      <c r="N787" s="15"/>
      <c r="P787" s="5"/>
    </row>
    <row r="788" spans="3:16" ht="14.4">
      <c r="C788" s="15"/>
      <c r="D788" s="15"/>
      <c r="E788" s="15"/>
      <c r="H788" s="15"/>
      <c r="I788" s="15"/>
      <c r="J788" s="15"/>
      <c r="N788" s="15"/>
      <c r="P788" s="5"/>
    </row>
    <row r="789" spans="3:16" ht="14.4">
      <c r="C789" s="15"/>
      <c r="D789" s="15"/>
      <c r="E789" s="15"/>
      <c r="H789" s="15"/>
      <c r="I789" s="15"/>
      <c r="J789" s="15"/>
      <c r="N789" s="15"/>
      <c r="P789" s="5"/>
    </row>
    <row r="790" spans="3:16" ht="14.4">
      <c r="C790" s="15"/>
      <c r="D790" s="15"/>
      <c r="E790" s="15"/>
      <c r="H790" s="15"/>
      <c r="I790" s="15"/>
      <c r="J790" s="15"/>
      <c r="N790" s="15"/>
      <c r="P790" s="5"/>
    </row>
    <row r="791" spans="3:16" ht="14.4">
      <c r="C791" s="15"/>
      <c r="D791" s="15"/>
      <c r="E791" s="15"/>
      <c r="H791" s="15"/>
      <c r="I791" s="15"/>
      <c r="J791" s="15"/>
      <c r="N791" s="15"/>
      <c r="P791" s="5"/>
    </row>
    <row r="792" spans="3:16" ht="14.4">
      <c r="C792" s="15"/>
      <c r="D792" s="15"/>
      <c r="E792" s="15"/>
      <c r="H792" s="15"/>
      <c r="I792" s="15"/>
      <c r="J792" s="15"/>
      <c r="N792" s="15"/>
      <c r="P792" s="5"/>
    </row>
    <row r="793" spans="3:16" ht="14.4">
      <c r="C793" s="15"/>
      <c r="D793" s="15"/>
      <c r="E793" s="15"/>
      <c r="H793" s="15"/>
      <c r="I793" s="15"/>
      <c r="J793" s="15"/>
      <c r="N793" s="15"/>
      <c r="P793" s="5"/>
    </row>
    <row r="794" spans="3:16" ht="14.4">
      <c r="C794" s="15"/>
      <c r="D794" s="15"/>
      <c r="E794" s="15"/>
      <c r="H794" s="15"/>
      <c r="I794" s="15"/>
      <c r="J794" s="15"/>
      <c r="N794" s="15"/>
      <c r="P794" s="5"/>
    </row>
    <row r="795" spans="3:16" ht="14.4">
      <c r="C795" s="15"/>
      <c r="D795" s="15"/>
      <c r="E795" s="15"/>
      <c r="H795" s="15"/>
      <c r="I795" s="15"/>
      <c r="J795" s="15"/>
      <c r="N795" s="15"/>
      <c r="P795" s="5"/>
    </row>
    <row r="796" spans="3:16" ht="14.4">
      <c r="C796" s="15"/>
      <c r="D796" s="15"/>
      <c r="E796" s="15"/>
      <c r="H796" s="15"/>
      <c r="I796" s="15"/>
      <c r="J796" s="15"/>
      <c r="N796" s="15"/>
      <c r="P796" s="5"/>
    </row>
    <row r="797" spans="3:16" ht="14.4">
      <c r="C797" s="15"/>
      <c r="D797" s="15"/>
      <c r="E797" s="15"/>
      <c r="H797" s="15"/>
      <c r="I797" s="15"/>
      <c r="J797" s="15"/>
      <c r="N797" s="15"/>
      <c r="P797" s="5"/>
    </row>
    <row r="798" spans="3:16" ht="14.4">
      <c r="C798" s="15"/>
      <c r="D798" s="15"/>
      <c r="E798" s="15"/>
      <c r="H798" s="15"/>
      <c r="I798" s="15"/>
      <c r="J798" s="15"/>
      <c r="N798" s="15"/>
      <c r="P798" s="5"/>
    </row>
    <row r="799" spans="3:16" ht="14.4">
      <c r="C799" s="15"/>
      <c r="D799" s="15"/>
      <c r="E799" s="15"/>
      <c r="H799" s="15"/>
      <c r="I799" s="15"/>
      <c r="J799" s="15"/>
      <c r="N799" s="15"/>
      <c r="P799" s="5"/>
    </row>
    <row r="800" spans="3:16" ht="14.4">
      <c r="C800" s="15"/>
      <c r="D800" s="15"/>
      <c r="E800" s="15"/>
      <c r="H800" s="15"/>
      <c r="I800" s="15"/>
      <c r="J800" s="15"/>
      <c r="N800" s="15"/>
      <c r="P800" s="5"/>
    </row>
    <row r="801" spans="3:16" ht="14.4">
      <c r="C801" s="15"/>
      <c r="D801" s="15"/>
      <c r="E801" s="15"/>
      <c r="H801" s="15"/>
      <c r="I801" s="15"/>
      <c r="J801" s="15"/>
      <c r="N801" s="15"/>
      <c r="P801" s="5"/>
    </row>
    <row r="802" spans="3:16" ht="14.4">
      <c r="C802" s="15"/>
      <c r="D802" s="15"/>
      <c r="E802" s="15"/>
      <c r="H802" s="15"/>
      <c r="I802" s="15"/>
      <c r="J802" s="15"/>
      <c r="N802" s="15"/>
      <c r="P802" s="5"/>
    </row>
    <row r="803" spans="3:16" ht="14.4">
      <c r="C803" s="15"/>
      <c r="D803" s="15"/>
      <c r="E803" s="15"/>
      <c r="H803" s="15"/>
      <c r="I803" s="15"/>
      <c r="J803" s="15"/>
      <c r="N803" s="15"/>
      <c r="P803" s="5"/>
    </row>
    <row r="804" spans="3:16" ht="14.4">
      <c r="C804" s="15"/>
      <c r="D804" s="15"/>
      <c r="E804" s="15"/>
      <c r="H804" s="15"/>
      <c r="I804" s="15"/>
      <c r="J804" s="15"/>
      <c r="N804" s="15"/>
      <c r="P804" s="5"/>
    </row>
    <row r="805" spans="3:16" ht="14.4">
      <c r="C805" s="15"/>
      <c r="D805" s="15"/>
      <c r="E805" s="15"/>
      <c r="H805" s="15"/>
      <c r="I805" s="15"/>
      <c r="J805" s="15"/>
      <c r="N805" s="15"/>
      <c r="P805" s="5"/>
    </row>
    <row r="806" spans="3:16" ht="14.4">
      <c r="C806" s="15"/>
      <c r="D806" s="15"/>
      <c r="E806" s="15"/>
      <c r="H806" s="15"/>
      <c r="I806" s="15"/>
      <c r="J806" s="15"/>
      <c r="N806" s="15"/>
      <c r="P806" s="5"/>
    </row>
    <row r="807" spans="3:16" ht="14.4">
      <c r="C807" s="15"/>
      <c r="D807" s="15"/>
      <c r="E807" s="15"/>
      <c r="H807" s="15"/>
      <c r="I807" s="15"/>
      <c r="J807" s="15"/>
      <c r="N807" s="15"/>
      <c r="P807" s="5"/>
    </row>
    <row r="808" spans="3:16" ht="14.4">
      <c r="C808" s="15"/>
      <c r="D808" s="15"/>
      <c r="E808" s="15"/>
      <c r="H808" s="15"/>
      <c r="I808" s="15"/>
      <c r="J808" s="15"/>
      <c r="N808" s="15"/>
      <c r="P808" s="5"/>
    </row>
    <row r="809" spans="3:16" ht="14.4">
      <c r="C809" s="15"/>
      <c r="D809" s="15"/>
      <c r="E809" s="15"/>
      <c r="H809" s="15"/>
      <c r="I809" s="15"/>
      <c r="J809" s="15"/>
      <c r="N809" s="15"/>
      <c r="P809" s="5"/>
    </row>
    <row r="810" spans="3:16" ht="14.4">
      <c r="C810" s="15"/>
      <c r="D810" s="15"/>
      <c r="E810" s="15"/>
      <c r="H810" s="15"/>
      <c r="I810" s="15"/>
      <c r="J810" s="15"/>
      <c r="N810" s="15"/>
      <c r="P810" s="5"/>
    </row>
    <row r="811" spans="3:16" ht="14.4">
      <c r="C811" s="15"/>
      <c r="D811" s="15"/>
      <c r="E811" s="15"/>
      <c r="H811" s="15"/>
      <c r="I811" s="15"/>
      <c r="J811" s="15"/>
      <c r="N811" s="15"/>
      <c r="P811" s="5"/>
    </row>
    <row r="812" spans="3:16" ht="14.4">
      <c r="C812" s="15"/>
      <c r="D812" s="15"/>
      <c r="E812" s="15"/>
      <c r="H812" s="15"/>
      <c r="I812" s="15"/>
      <c r="J812" s="15"/>
      <c r="N812" s="15"/>
      <c r="P812" s="5"/>
    </row>
    <row r="813" spans="3:16" ht="14.4">
      <c r="C813" s="15"/>
      <c r="D813" s="15"/>
      <c r="E813" s="15"/>
      <c r="H813" s="15"/>
      <c r="I813" s="15"/>
      <c r="J813" s="15"/>
      <c r="N813" s="15"/>
      <c r="P813" s="5"/>
    </row>
    <row r="814" spans="3:16" ht="14.4">
      <c r="C814" s="15"/>
      <c r="D814" s="15"/>
      <c r="E814" s="15"/>
      <c r="H814" s="15"/>
      <c r="I814" s="15"/>
      <c r="J814" s="15"/>
      <c r="N814" s="15"/>
      <c r="P814" s="5"/>
    </row>
    <row r="815" spans="3:16" ht="14.4">
      <c r="C815" s="15"/>
      <c r="D815" s="15"/>
      <c r="E815" s="15"/>
      <c r="H815" s="15"/>
      <c r="I815" s="15"/>
      <c r="J815" s="15"/>
      <c r="N815" s="15"/>
      <c r="P815" s="5"/>
    </row>
    <row r="816" spans="3:16" ht="14.4">
      <c r="C816" s="15"/>
      <c r="D816" s="15"/>
      <c r="E816" s="15"/>
      <c r="H816" s="15"/>
      <c r="I816" s="15"/>
      <c r="J816" s="15"/>
      <c r="N816" s="15"/>
      <c r="P816" s="5"/>
    </row>
    <row r="817" spans="3:16" ht="14.4">
      <c r="C817" s="15"/>
      <c r="D817" s="15"/>
      <c r="E817" s="15"/>
      <c r="H817" s="15"/>
      <c r="I817" s="15"/>
      <c r="J817" s="15"/>
      <c r="N817" s="15"/>
      <c r="P817" s="5"/>
    </row>
    <row r="818" spans="3:16" ht="14.4">
      <c r="C818" s="15"/>
      <c r="D818" s="15"/>
      <c r="E818" s="15"/>
      <c r="H818" s="15"/>
      <c r="I818" s="15"/>
      <c r="J818" s="15"/>
      <c r="N818" s="15"/>
      <c r="P818" s="5"/>
    </row>
    <row r="819" spans="3:16" ht="14.4">
      <c r="C819" s="15"/>
      <c r="D819" s="15"/>
      <c r="E819" s="15"/>
      <c r="H819" s="15"/>
      <c r="I819" s="15"/>
      <c r="J819" s="15"/>
      <c r="N819" s="15"/>
      <c r="P819" s="5"/>
    </row>
    <row r="820" spans="3:16" ht="14.4">
      <c r="C820" s="15"/>
      <c r="D820" s="15"/>
      <c r="E820" s="15"/>
      <c r="H820" s="15"/>
      <c r="I820" s="15"/>
      <c r="J820" s="15"/>
      <c r="N820" s="15"/>
      <c r="P820" s="5"/>
    </row>
    <row r="821" spans="3:16" ht="14.4">
      <c r="C821" s="15"/>
      <c r="D821" s="15"/>
      <c r="E821" s="15"/>
      <c r="H821" s="15"/>
      <c r="I821" s="15"/>
      <c r="J821" s="15"/>
      <c r="N821" s="15"/>
      <c r="P821" s="5"/>
    </row>
    <row r="822" spans="3:16" ht="14.4">
      <c r="C822" s="15"/>
      <c r="D822" s="15"/>
      <c r="E822" s="15"/>
      <c r="H822" s="15"/>
      <c r="I822" s="15"/>
      <c r="J822" s="15"/>
      <c r="N822" s="15"/>
      <c r="P822" s="5"/>
    </row>
    <row r="823" spans="3:16" ht="14.4">
      <c r="C823" s="15"/>
      <c r="D823" s="15"/>
      <c r="E823" s="15"/>
      <c r="H823" s="15"/>
      <c r="I823" s="15"/>
      <c r="J823" s="15"/>
      <c r="N823" s="15"/>
      <c r="P823" s="5"/>
    </row>
    <row r="824" spans="3:16" ht="14.4">
      <c r="C824" s="15"/>
      <c r="D824" s="15"/>
      <c r="E824" s="15"/>
      <c r="H824" s="15"/>
      <c r="I824" s="15"/>
      <c r="J824" s="15"/>
      <c r="N824" s="15"/>
      <c r="P824" s="5"/>
    </row>
    <row r="825" spans="3:16" ht="14.4">
      <c r="C825" s="15"/>
      <c r="D825" s="15"/>
      <c r="E825" s="15"/>
      <c r="H825" s="15"/>
      <c r="I825" s="15"/>
      <c r="J825" s="15"/>
      <c r="N825" s="15"/>
      <c r="P825" s="5"/>
    </row>
    <row r="826" spans="3:16" ht="14.4">
      <c r="C826" s="15"/>
      <c r="D826" s="15"/>
      <c r="E826" s="15"/>
      <c r="H826" s="15"/>
      <c r="I826" s="15"/>
      <c r="J826" s="15"/>
      <c r="N826" s="15"/>
      <c r="P826" s="5"/>
    </row>
    <row r="827" spans="3:16" ht="14.4">
      <c r="C827" s="15"/>
      <c r="D827" s="15"/>
      <c r="E827" s="15"/>
      <c r="H827" s="15"/>
      <c r="I827" s="15"/>
      <c r="J827" s="15"/>
      <c r="N827" s="15"/>
      <c r="P827" s="5"/>
    </row>
    <row r="828" spans="3:16" ht="14.4">
      <c r="C828" s="15"/>
      <c r="D828" s="15"/>
      <c r="E828" s="15"/>
      <c r="H828" s="15"/>
      <c r="I828" s="15"/>
      <c r="J828" s="15"/>
      <c r="N828" s="15"/>
      <c r="P828" s="5"/>
    </row>
    <row r="829" spans="3:16" ht="14.4">
      <c r="C829" s="15"/>
      <c r="D829" s="15"/>
      <c r="E829" s="15"/>
      <c r="H829" s="15"/>
      <c r="I829" s="15"/>
      <c r="J829" s="15"/>
      <c r="N829" s="15"/>
      <c r="P829" s="5"/>
    </row>
    <row r="830" spans="3:16" ht="14.4">
      <c r="C830" s="15"/>
      <c r="D830" s="15"/>
      <c r="E830" s="15"/>
      <c r="H830" s="15"/>
      <c r="I830" s="15"/>
      <c r="J830" s="15"/>
      <c r="N830" s="15"/>
      <c r="P830" s="5"/>
    </row>
    <row r="831" spans="3:16" ht="14.4">
      <c r="C831" s="15"/>
      <c r="D831" s="15"/>
      <c r="E831" s="15"/>
      <c r="H831" s="15"/>
      <c r="I831" s="15"/>
      <c r="J831" s="15"/>
      <c r="N831" s="15"/>
      <c r="P831" s="5"/>
    </row>
    <row r="832" spans="3:16" ht="14.4">
      <c r="C832" s="15"/>
      <c r="D832" s="15"/>
      <c r="E832" s="15"/>
      <c r="H832" s="15"/>
      <c r="I832" s="15"/>
      <c r="J832" s="15"/>
      <c r="N832" s="15"/>
      <c r="P832" s="5"/>
    </row>
    <row r="833" spans="3:16" ht="14.4">
      <c r="C833" s="15"/>
      <c r="D833" s="15"/>
      <c r="E833" s="15"/>
      <c r="H833" s="15"/>
      <c r="I833" s="15"/>
      <c r="J833" s="15"/>
      <c r="N833" s="15"/>
      <c r="P833" s="5"/>
    </row>
    <row r="834" spans="3:16" ht="14.4">
      <c r="C834" s="15"/>
      <c r="D834" s="15"/>
      <c r="E834" s="15"/>
      <c r="H834" s="15"/>
      <c r="I834" s="15"/>
      <c r="J834" s="15"/>
      <c r="N834" s="15"/>
      <c r="P834" s="5"/>
    </row>
    <row r="835" spans="3:16" ht="14.4">
      <c r="C835" s="15"/>
      <c r="D835" s="15"/>
      <c r="E835" s="15"/>
      <c r="H835" s="15"/>
      <c r="I835" s="15"/>
      <c r="J835" s="15"/>
      <c r="N835" s="15"/>
      <c r="P835" s="5"/>
    </row>
    <row r="836" spans="3:16" ht="14.4">
      <c r="C836" s="15"/>
      <c r="D836" s="15"/>
      <c r="E836" s="15"/>
      <c r="H836" s="15"/>
      <c r="I836" s="15"/>
      <c r="J836" s="15"/>
      <c r="N836" s="15"/>
      <c r="P836" s="5"/>
    </row>
    <row r="837" spans="3:16" ht="14.4">
      <c r="C837" s="15"/>
      <c r="D837" s="15"/>
      <c r="E837" s="15"/>
      <c r="H837" s="15"/>
      <c r="I837" s="15"/>
      <c r="J837" s="15"/>
      <c r="N837" s="15"/>
      <c r="P837" s="5"/>
    </row>
    <row r="838" spans="3:16" ht="14.4">
      <c r="C838" s="15"/>
      <c r="D838" s="15"/>
      <c r="E838" s="15"/>
      <c r="H838" s="15"/>
      <c r="I838" s="15"/>
      <c r="J838" s="15"/>
      <c r="N838" s="15"/>
      <c r="P838" s="5"/>
    </row>
    <row r="839" spans="3:16" ht="14.4">
      <c r="C839" s="15"/>
      <c r="D839" s="15"/>
      <c r="E839" s="15"/>
      <c r="H839" s="15"/>
      <c r="I839" s="15"/>
      <c r="J839" s="15"/>
      <c r="N839" s="15"/>
      <c r="P839" s="5"/>
    </row>
    <row r="840" spans="3:16" ht="14.4">
      <c r="C840" s="15"/>
      <c r="D840" s="15"/>
      <c r="E840" s="15"/>
      <c r="H840" s="15"/>
      <c r="I840" s="15"/>
      <c r="J840" s="15"/>
      <c r="N840" s="15"/>
      <c r="P840" s="5"/>
    </row>
    <row r="841" spans="3:16" ht="14.4">
      <c r="C841" s="15"/>
      <c r="D841" s="15"/>
      <c r="E841" s="15"/>
      <c r="H841" s="15"/>
      <c r="I841" s="15"/>
      <c r="J841" s="15"/>
      <c r="N841" s="15"/>
      <c r="P841" s="5"/>
    </row>
    <row r="842" spans="3:16" ht="14.4">
      <c r="C842" s="15"/>
      <c r="D842" s="15"/>
      <c r="E842" s="15"/>
      <c r="H842" s="15"/>
      <c r="I842" s="15"/>
      <c r="J842" s="15"/>
      <c r="N842" s="15"/>
      <c r="P842" s="5"/>
    </row>
    <row r="843" spans="3:16" ht="14.4">
      <c r="C843" s="15"/>
      <c r="D843" s="15"/>
      <c r="E843" s="15"/>
      <c r="H843" s="15"/>
      <c r="I843" s="15"/>
      <c r="J843" s="15"/>
      <c r="N843" s="15"/>
      <c r="P843" s="5"/>
    </row>
    <row r="844" spans="3:16" ht="14.4">
      <c r="C844" s="15"/>
      <c r="D844" s="15"/>
      <c r="E844" s="15"/>
      <c r="H844" s="15"/>
      <c r="I844" s="15"/>
      <c r="J844" s="15"/>
      <c r="N844" s="15"/>
      <c r="P844" s="5"/>
    </row>
    <row r="845" spans="3:16" ht="14.4">
      <c r="C845" s="15"/>
      <c r="D845" s="15"/>
      <c r="E845" s="15"/>
      <c r="H845" s="15"/>
      <c r="I845" s="15"/>
      <c r="J845" s="15"/>
      <c r="N845" s="15"/>
      <c r="P845" s="5"/>
    </row>
    <row r="846" spans="3:16" ht="14.4">
      <c r="C846" s="15"/>
      <c r="D846" s="15"/>
      <c r="E846" s="15"/>
      <c r="H846" s="15"/>
      <c r="I846" s="15"/>
      <c r="J846" s="15"/>
      <c r="N846" s="15"/>
      <c r="P846" s="5"/>
    </row>
    <row r="847" spans="3:16" ht="14.4">
      <c r="C847" s="15"/>
      <c r="D847" s="15"/>
      <c r="E847" s="15"/>
      <c r="H847" s="15"/>
      <c r="I847" s="15"/>
      <c r="J847" s="15"/>
      <c r="N847" s="15"/>
      <c r="P847" s="5"/>
    </row>
    <row r="848" spans="3:16" ht="14.4">
      <c r="C848" s="15"/>
      <c r="D848" s="15"/>
      <c r="E848" s="15"/>
      <c r="H848" s="15"/>
      <c r="I848" s="15"/>
      <c r="J848" s="15"/>
      <c r="N848" s="15"/>
      <c r="P848" s="5"/>
    </row>
    <row r="849" spans="3:16" ht="14.4">
      <c r="C849" s="15"/>
      <c r="D849" s="15"/>
      <c r="E849" s="15"/>
      <c r="H849" s="15"/>
      <c r="I849" s="15"/>
      <c r="J849" s="15"/>
      <c r="N849" s="15"/>
      <c r="P849" s="5"/>
    </row>
    <row r="850" spans="3:16" ht="14.4">
      <c r="C850" s="15"/>
      <c r="D850" s="15"/>
      <c r="E850" s="15"/>
      <c r="H850" s="15"/>
      <c r="I850" s="15"/>
      <c r="J850" s="15"/>
      <c r="N850" s="15"/>
      <c r="P850" s="5"/>
    </row>
    <row r="851" spans="3:16" ht="14.4">
      <c r="C851" s="15"/>
      <c r="D851" s="15"/>
      <c r="E851" s="15"/>
      <c r="H851" s="15"/>
      <c r="I851" s="15"/>
      <c r="J851" s="15"/>
      <c r="N851" s="15"/>
      <c r="P851" s="5"/>
    </row>
    <row r="852" spans="3:16" ht="14.4">
      <c r="C852" s="15"/>
      <c r="D852" s="15"/>
      <c r="E852" s="15"/>
      <c r="H852" s="15"/>
      <c r="I852" s="15"/>
      <c r="J852" s="15"/>
      <c r="N852" s="15"/>
      <c r="P852" s="5"/>
    </row>
    <row r="853" spans="3:16" ht="14.4">
      <c r="C853" s="15"/>
      <c r="D853" s="15"/>
      <c r="E853" s="15"/>
      <c r="H853" s="15"/>
      <c r="I853" s="15"/>
      <c r="J853" s="15"/>
      <c r="N853" s="15"/>
      <c r="P853" s="5"/>
    </row>
    <row r="854" spans="3:16" ht="14.4">
      <c r="C854" s="15"/>
      <c r="D854" s="15"/>
      <c r="E854" s="15"/>
      <c r="H854" s="15"/>
      <c r="I854" s="15"/>
      <c r="J854" s="15"/>
      <c r="N854" s="15"/>
      <c r="P854" s="5"/>
    </row>
    <row r="855" spans="3:16" ht="14.4">
      <c r="C855" s="15"/>
      <c r="D855" s="15"/>
      <c r="E855" s="15"/>
      <c r="H855" s="15"/>
      <c r="I855" s="15"/>
      <c r="J855" s="15"/>
      <c r="N855" s="15"/>
      <c r="P855" s="5"/>
    </row>
    <row r="856" spans="3:16" ht="14.4">
      <c r="C856" s="15"/>
      <c r="D856" s="15"/>
      <c r="E856" s="15"/>
      <c r="H856" s="15"/>
      <c r="I856" s="15"/>
      <c r="J856" s="15"/>
      <c r="N856" s="15"/>
      <c r="P856" s="5"/>
    </row>
    <row r="857" spans="3:16" ht="14.4">
      <c r="C857" s="15"/>
      <c r="D857" s="15"/>
      <c r="E857" s="15"/>
      <c r="H857" s="15"/>
      <c r="I857" s="15"/>
      <c r="J857" s="15"/>
      <c r="N857" s="15"/>
      <c r="P857" s="5"/>
    </row>
    <row r="858" spans="3:16" ht="14.4">
      <c r="C858" s="15"/>
      <c r="D858" s="15"/>
      <c r="E858" s="15"/>
      <c r="H858" s="15"/>
      <c r="I858" s="15"/>
      <c r="J858" s="15"/>
      <c r="N858" s="15"/>
      <c r="P858" s="5"/>
    </row>
    <row r="859" spans="3:16" ht="14.4">
      <c r="C859" s="15"/>
      <c r="D859" s="15"/>
      <c r="E859" s="15"/>
      <c r="H859" s="15"/>
      <c r="I859" s="15"/>
      <c r="J859" s="15"/>
      <c r="N859" s="15"/>
      <c r="P859" s="5"/>
    </row>
    <row r="860" spans="3:16" ht="14.4">
      <c r="C860" s="15"/>
      <c r="D860" s="15"/>
      <c r="E860" s="15"/>
      <c r="H860" s="15"/>
      <c r="I860" s="15"/>
      <c r="J860" s="15"/>
      <c r="N860" s="15"/>
      <c r="P860" s="5"/>
    </row>
    <row r="861" spans="3:16" ht="14.4">
      <c r="C861" s="15"/>
      <c r="D861" s="15"/>
      <c r="E861" s="15"/>
      <c r="H861" s="15"/>
      <c r="I861" s="15"/>
      <c r="J861" s="15"/>
      <c r="N861" s="15"/>
      <c r="P861" s="5"/>
    </row>
    <row r="862" spans="3:16" ht="14.4">
      <c r="C862" s="15"/>
      <c r="D862" s="15"/>
      <c r="E862" s="15"/>
      <c r="H862" s="15"/>
      <c r="I862" s="15"/>
      <c r="J862" s="15"/>
      <c r="N862" s="15"/>
      <c r="P862" s="5"/>
    </row>
    <row r="863" spans="3:16" ht="14.4">
      <c r="C863" s="15"/>
      <c r="D863" s="15"/>
      <c r="E863" s="15"/>
      <c r="H863" s="15"/>
      <c r="I863" s="15"/>
      <c r="J863" s="15"/>
      <c r="N863" s="15"/>
      <c r="P863" s="5"/>
    </row>
    <row r="864" spans="3:16" ht="14.4">
      <c r="C864" s="15"/>
      <c r="D864" s="15"/>
      <c r="E864" s="15"/>
      <c r="H864" s="15"/>
      <c r="I864" s="15"/>
      <c r="J864" s="15"/>
      <c r="N864" s="15"/>
      <c r="P864" s="5"/>
    </row>
    <row r="865" spans="3:16" ht="14.4">
      <c r="C865" s="15"/>
      <c r="D865" s="15"/>
      <c r="E865" s="15"/>
      <c r="H865" s="15"/>
      <c r="I865" s="15"/>
      <c r="J865" s="15"/>
      <c r="N865" s="15"/>
      <c r="P865" s="5"/>
    </row>
    <row r="866" spans="3:16" ht="14.4">
      <c r="C866" s="15"/>
      <c r="D866" s="15"/>
      <c r="E866" s="15"/>
      <c r="H866" s="15"/>
      <c r="I866" s="15"/>
      <c r="J866" s="15"/>
      <c r="N866" s="15"/>
      <c r="P866" s="5"/>
    </row>
    <row r="867" spans="3:16" ht="14.4">
      <c r="C867" s="15"/>
      <c r="D867" s="15"/>
      <c r="E867" s="15"/>
      <c r="H867" s="15"/>
      <c r="I867" s="15"/>
      <c r="J867" s="15"/>
      <c r="N867" s="15"/>
      <c r="P867" s="5"/>
    </row>
    <row r="868" spans="3:16" ht="14.4">
      <c r="C868" s="15"/>
      <c r="D868" s="15"/>
      <c r="E868" s="15"/>
      <c r="H868" s="15"/>
      <c r="I868" s="15"/>
      <c r="J868" s="15"/>
      <c r="N868" s="15"/>
      <c r="P868" s="5"/>
    </row>
    <row r="869" spans="3:16" ht="14.4">
      <c r="C869" s="15"/>
      <c r="D869" s="15"/>
      <c r="E869" s="15"/>
      <c r="H869" s="15"/>
      <c r="I869" s="15"/>
      <c r="J869" s="15"/>
      <c r="N869" s="15"/>
      <c r="P869" s="5"/>
    </row>
    <row r="870" spans="3:16" ht="14.4">
      <c r="C870" s="15"/>
      <c r="D870" s="15"/>
      <c r="E870" s="15"/>
      <c r="H870" s="15"/>
      <c r="I870" s="15"/>
      <c r="J870" s="15"/>
      <c r="N870" s="15"/>
      <c r="P870" s="5"/>
    </row>
    <row r="871" spans="3:16" ht="14.4">
      <c r="C871" s="15"/>
      <c r="D871" s="15"/>
      <c r="E871" s="15"/>
      <c r="H871" s="15"/>
      <c r="I871" s="15"/>
      <c r="J871" s="15"/>
      <c r="N871" s="15"/>
      <c r="P871" s="5"/>
    </row>
    <row r="872" spans="3:16" ht="14.4">
      <c r="C872" s="15"/>
      <c r="D872" s="15"/>
      <c r="E872" s="15"/>
      <c r="H872" s="15"/>
      <c r="I872" s="15"/>
      <c r="J872" s="15"/>
      <c r="N872" s="15"/>
      <c r="P872" s="5"/>
    </row>
    <row r="873" spans="3:16" ht="14.4">
      <c r="C873" s="15"/>
      <c r="D873" s="15"/>
      <c r="E873" s="15"/>
      <c r="H873" s="15"/>
      <c r="I873" s="15"/>
      <c r="J873" s="15"/>
      <c r="N873" s="15"/>
      <c r="P873" s="5"/>
    </row>
    <row r="874" spans="3:16" ht="14.4">
      <c r="C874" s="15"/>
      <c r="D874" s="15"/>
      <c r="E874" s="15"/>
      <c r="H874" s="15"/>
      <c r="I874" s="15"/>
      <c r="J874" s="15"/>
      <c r="N874" s="15"/>
      <c r="P874" s="5"/>
    </row>
    <row r="875" spans="3:16" ht="14.4">
      <c r="C875" s="15"/>
      <c r="D875" s="15"/>
      <c r="E875" s="15"/>
      <c r="H875" s="15"/>
      <c r="I875" s="15"/>
      <c r="J875" s="15"/>
      <c r="N875" s="15"/>
      <c r="P875" s="5"/>
    </row>
    <row r="876" spans="3:16" ht="14.4">
      <c r="C876" s="15"/>
      <c r="D876" s="15"/>
      <c r="E876" s="15"/>
      <c r="H876" s="15"/>
      <c r="I876" s="15"/>
      <c r="J876" s="15"/>
      <c r="N876" s="15"/>
      <c r="P876" s="5"/>
    </row>
    <row r="877" spans="3:16" ht="14.4">
      <c r="C877" s="15"/>
      <c r="D877" s="15"/>
      <c r="E877" s="15"/>
      <c r="H877" s="15"/>
      <c r="I877" s="15"/>
      <c r="J877" s="15"/>
      <c r="N877" s="15"/>
      <c r="P877" s="5"/>
    </row>
    <row r="878" spans="3:16" ht="14.4">
      <c r="C878" s="15"/>
      <c r="D878" s="15"/>
      <c r="E878" s="15"/>
      <c r="H878" s="15"/>
      <c r="I878" s="15"/>
      <c r="J878" s="15"/>
      <c r="N878" s="15"/>
      <c r="P878" s="5"/>
    </row>
    <row r="879" spans="3:16" ht="14.4">
      <c r="C879" s="15"/>
      <c r="D879" s="15"/>
      <c r="E879" s="15"/>
      <c r="H879" s="15"/>
      <c r="I879" s="15"/>
      <c r="J879" s="15"/>
      <c r="N879" s="15"/>
      <c r="P879" s="5"/>
    </row>
    <row r="880" spans="3:16" ht="14.4">
      <c r="C880" s="15"/>
      <c r="D880" s="15"/>
      <c r="E880" s="15"/>
      <c r="H880" s="15"/>
      <c r="I880" s="15"/>
      <c r="J880" s="15"/>
      <c r="N880" s="15"/>
      <c r="P880" s="5"/>
    </row>
    <row r="881" spans="3:16" ht="14.4">
      <c r="C881" s="15"/>
      <c r="D881" s="15"/>
      <c r="E881" s="15"/>
      <c r="H881" s="15"/>
      <c r="I881" s="15"/>
      <c r="J881" s="15"/>
      <c r="N881" s="15"/>
      <c r="P881" s="5"/>
    </row>
    <row r="882" spans="3:16" ht="14.4">
      <c r="C882" s="15"/>
      <c r="D882" s="15"/>
      <c r="E882" s="15"/>
      <c r="H882" s="15"/>
      <c r="I882" s="15"/>
      <c r="J882" s="15"/>
      <c r="N882" s="15"/>
      <c r="P882" s="5"/>
    </row>
    <row r="883" spans="3:16" ht="14.4">
      <c r="C883" s="15"/>
      <c r="D883" s="15"/>
      <c r="E883" s="15"/>
      <c r="H883" s="15"/>
      <c r="I883" s="15"/>
      <c r="J883" s="15"/>
      <c r="N883" s="15"/>
      <c r="P883" s="5"/>
    </row>
    <row r="884" spans="3:16" ht="14.4">
      <c r="C884" s="15"/>
      <c r="D884" s="15"/>
      <c r="E884" s="15"/>
      <c r="H884" s="15"/>
      <c r="I884" s="15"/>
      <c r="J884" s="15"/>
      <c r="N884" s="15"/>
      <c r="P884" s="5"/>
    </row>
    <row r="885" spans="3:16" ht="14.4">
      <c r="C885" s="15"/>
      <c r="D885" s="15"/>
      <c r="E885" s="15"/>
      <c r="H885" s="15"/>
      <c r="I885" s="15"/>
      <c r="J885" s="15"/>
      <c r="N885" s="15"/>
      <c r="P885" s="5"/>
    </row>
    <row r="886" spans="3:16" ht="14.4">
      <c r="C886" s="15"/>
      <c r="D886" s="15"/>
      <c r="E886" s="15"/>
      <c r="H886" s="15"/>
      <c r="I886" s="15"/>
      <c r="J886" s="15"/>
      <c r="N886" s="15"/>
      <c r="P886" s="5"/>
    </row>
    <row r="887" spans="3:16" ht="14.4">
      <c r="C887" s="15"/>
      <c r="D887" s="15"/>
      <c r="E887" s="15"/>
      <c r="H887" s="15"/>
      <c r="I887" s="15"/>
      <c r="J887" s="15"/>
      <c r="N887" s="15"/>
      <c r="P887" s="5"/>
    </row>
    <row r="888" spans="3:16" ht="14.4">
      <c r="C888" s="15"/>
      <c r="D888" s="15"/>
      <c r="E888" s="15"/>
      <c r="H888" s="15"/>
      <c r="I888" s="15"/>
      <c r="J888" s="15"/>
      <c r="N888" s="15"/>
      <c r="P888" s="5"/>
    </row>
    <row r="889" spans="3:16" ht="14.4">
      <c r="C889" s="15"/>
      <c r="D889" s="15"/>
      <c r="E889" s="15"/>
      <c r="H889" s="15"/>
      <c r="I889" s="15"/>
      <c r="J889" s="15"/>
      <c r="N889" s="15"/>
      <c r="P889" s="5"/>
    </row>
    <row r="890" spans="3:16" ht="14.4">
      <c r="C890" s="15"/>
      <c r="D890" s="15"/>
      <c r="E890" s="15"/>
      <c r="H890" s="15"/>
      <c r="I890" s="15"/>
      <c r="J890" s="15"/>
      <c r="N890" s="15"/>
      <c r="P890" s="5"/>
    </row>
    <row r="891" spans="3:16" ht="14.4">
      <c r="C891" s="15"/>
      <c r="D891" s="15"/>
      <c r="E891" s="15"/>
      <c r="H891" s="15"/>
      <c r="I891" s="15"/>
      <c r="J891" s="15"/>
      <c r="N891" s="15"/>
      <c r="P891" s="5"/>
    </row>
    <row r="892" spans="3:16" ht="14.4">
      <c r="C892" s="15"/>
      <c r="D892" s="15"/>
      <c r="E892" s="15"/>
      <c r="H892" s="15"/>
      <c r="I892" s="15"/>
      <c r="J892" s="15"/>
      <c r="N892" s="15"/>
      <c r="P892" s="5"/>
    </row>
    <row r="893" spans="3:16" ht="14.4">
      <c r="C893" s="15"/>
      <c r="D893" s="15"/>
      <c r="E893" s="15"/>
      <c r="H893" s="15"/>
      <c r="I893" s="15"/>
      <c r="J893" s="15"/>
      <c r="N893" s="15"/>
      <c r="P893" s="5"/>
    </row>
    <row r="894" spans="3:16" ht="14.4">
      <c r="C894" s="15"/>
      <c r="D894" s="15"/>
      <c r="E894" s="15"/>
      <c r="H894" s="15"/>
      <c r="I894" s="15"/>
      <c r="J894" s="15"/>
      <c r="N894" s="15"/>
      <c r="P894" s="5"/>
    </row>
    <row r="895" spans="3:16" ht="14.4">
      <c r="C895" s="15"/>
      <c r="D895" s="15"/>
      <c r="E895" s="15"/>
      <c r="H895" s="15"/>
      <c r="I895" s="15"/>
      <c r="J895" s="15"/>
      <c r="N895" s="15"/>
      <c r="P895" s="5"/>
    </row>
    <row r="896" spans="3:16" ht="14.4">
      <c r="C896" s="15"/>
      <c r="D896" s="15"/>
      <c r="E896" s="15"/>
      <c r="H896" s="15"/>
      <c r="I896" s="15"/>
      <c r="J896" s="15"/>
      <c r="N896" s="15"/>
      <c r="P896" s="5"/>
    </row>
    <row r="897" spans="3:16" ht="14.4">
      <c r="C897" s="15"/>
      <c r="D897" s="15"/>
      <c r="E897" s="15"/>
      <c r="H897" s="15"/>
      <c r="I897" s="15"/>
      <c r="J897" s="15"/>
      <c r="N897" s="15"/>
      <c r="P897" s="5"/>
    </row>
    <row r="898" spans="3:16" ht="14.4">
      <c r="C898" s="15"/>
      <c r="D898" s="15"/>
      <c r="E898" s="15"/>
      <c r="H898" s="15"/>
      <c r="I898" s="15"/>
      <c r="J898" s="15"/>
      <c r="N898" s="15"/>
      <c r="P898" s="5"/>
    </row>
    <row r="899" spans="3:16" ht="14.4">
      <c r="C899" s="15"/>
      <c r="D899" s="15"/>
      <c r="E899" s="15"/>
      <c r="H899" s="15"/>
      <c r="I899" s="15"/>
      <c r="J899" s="15"/>
      <c r="N899" s="15"/>
      <c r="P899" s="5"/>
    </row>
    <row r="900" spans="3:16" ht="14.4">
      <c r="C900" s="15"/>
      <c r="D900" s="15"/>
      <c r="E900" s="15"/>
      <c r="H900" s="15"/>
      <c r="I900" s="15"/>
      <c r="J900" s="15"/>
      <c r="N900" s="15"/>
      <c r="P900" s="5"/>
    </row>
    <row r="901" spans="3:16" ht="14.4">
      <c r="C901" s="15"/>
      <c r="D901" s="15"/>
      <c r="E901" s="15"/>
      <c r="H901" s="15"/>
      <c r="I901" s="15"/>
      <c r="J901" s="15"/>
      <c r="N901" s="15"/>
      <c r="P901" s="5"/>
    </row>
    <row r="902" spans="3:16" ht="14.4">
      <c r="C902" s="15"/>
      <c r="D902" s="15"/>
      <c r="E902" s="15"/>
      <c r="H902" s="15"/>
      <c r="I902" s="15"/>
      <c r="J902" s="15"/>
      <c r="N902" s="15"/>
      <c r="P902" s="5"/>
    </row>
    <row r="903" spans="3:16" ht="14.4">
      <c r="C903" s="15"/>
      <c r="D903" s="15"/>
      <c r="E903" s="15"/>
      <c r="H903" s="15"/>
      <c r="I903" s="15"/>
      <c r="J903" s="15"/>
      <c r="N903" s="15"/>
      <c r="P903" s="5"/>
    </row>
    <row r="904" spans="3:16" ht="14.4">
      <c r="C904" s="15"/>
      <c r="D904" s="15"/>
      <c r="E904" s="15"/>
      <c r="H904" s="15"/>
      <c r="I904" s="15"/>
      <c r="J904" s="15"/>
      <c r="N904" s="15"/>
      <c r="P904" s="5"/>
    </row>
    <row r="905" spans="3:16" ht="14.4">
      <c r="C905" s="15"/>
      <c r="D905" s="15"/>
      <c r="E905" s="15"/>
      <c r="H905" s="15"/>
      <c r="I905" s="15"/>
      <c r="J905" s="15"/>
      <c r="N905" s="15"/>
      <c r="P905" s="5"/>
    </row>
    <row r="906" spans="3:16" ht="14.4">
      <c r="C906" s="15"/>
      <c r="D906" s="15"/>
      <c r="E906" s="15"/>
      <c r="H906" s="15"/>
      <c r="I906" s="15"/>
      <c r="J906" s="15"/>
      <c r="N906" s="15"/>
      <c r="P906" s="5"/>
    </row>
    <row r="907" spans="3:16" ht="14.4">
      <c r="C907" s="15"/>
      <c r="D907" s="15"/>
      <c r="E907" s="15"/>
      <c r="H907" s="15"/>
      <c r="I907" s="15"/>
      <c r="J907" s="15"/>
      <c r="N907" s="15"/>
      <c r="P907" s="5"/>
    </row>
    <row r="908" spans="3:16" ht="14.4">
      <c r="C908" s="15"/>
      <c r="D908" s="15"/>
      <c r="E908" s="15"/>
      <c r="H908" s="15"/>
      <c r="I908" s="15"/>
      <c r="J908" s="15"/>
      <c r="N908" s="15"/>
      <c r="P908" s="5"/>
    </row>
    <row r="909" spans="3:16" ht="14.4">
      <c r="C909" s="15"/>
      <c r="D909" s="15"/>
      <c r="E909" s="15"/>
      <c r="H909" s="15"/>
      <c r="I909" s="15"/>
      <c r="J909" s="15"/>
      <c r="N909" s="15"/>
      <c r="P909" s="5"/>
    </row>
    <row r="910" spans="3:16" ht="14.4">
      <c r="C910" s="15"/>
      <c r="D910" s="15"/>
      <c r="E910" s="15"/>
      <c r="H910" s="15"/>
      <c r="I910" s="15"/>
      <c r="J910" s="15"/>
      <c r="N910" s="15"/>
      <c r="P910" s="5"/>
    </row>
    <row r="911" spans="3:16" ht="14.4">
      <c r="C911" s="15"/>
      <c r="D911" s="15"/>
      <c r="E911" s="15"/>
      <c r="H911" s="15"/>
      <c r="I911" s="15"/>
      <c r="J911" s="15"/>
      <c r="N911" s="15"/>
      <c r="P911" s="5"/>
    </row>
    <row r="912" spans="3:16" ht="14.4">
      <c r="C912" s="15"/>
      <c r="D912" s="15"/>
      <c r="E912" s="15"/>
      <c r="H912" s="15"/>
      <c r="I912" s="15"/>
      <c r="J912" s="15"/>
      <c r="N912" s="15"/>
      <c r="P912" s="5"/>
    </row>
    <row r="913" spans="3:16" ht="14.4">
      <c r="C913" s="15"/>
      <c r="D913" s="15"/>
      <c r="E913" s="15"/>
      <c r="H913" s="15"/>
      <c r="I913" s="15"/>
      <c r="J913" s="15"/>
      <c r="N913" s="15"/>
      <c r="P913" s="5"/>
    </row>
    <row r="914" spans="3:16" ht="14.4">
      <c r="C914" s="15"/>
      <c r="D914" s="15"/>
      <c r="E914" s="15"/>
      <c r="H914" s="15"/>
      <c r="I914" s="15"/>
      <c r="J914" s="15"/>
      <c r="N914" s="15"/>
      <c r="P914" s="5"/>
    </row>
    <row r="915" spans="3:16" ht="14.4">
      <c r="C915" s="15"/>
      <c r="D915" s="15"/>
      <c r="E915" s="15"/>
      <c r="H915" s="15"/>
      <c r="I915" s="15"/>
      <c r="J915" s="15"/>
      <c r="N915" s="15"/>
      <c r="P915" s="5"/>
    </row>
    <row r="916" spans="3:16" ht="14.4">
      <c r="C916" s="15"/>
      <c r="D916" s="15"/>
      <c r="E916" s="15"/>
      <c r="H916" s="15"/>
      <c r="I916" s="15"/>
      <c r="J916" s="15"/>
      <c r="N916" s="15"/>
      <c r="P916" s="5"/>
    </row>
    <row r="917" spans="3:16" ht="14.4">
      <c r="C917" s="15"/>
      <c r="D917" s="15"/>
      <c r="E917" s="15"/>
      <c r="H917" s="15"/>
      <c r="I917" s="15"/>
      <c r="J917" s="15"/>
      <c r="N917" s="15"/>
      <c r="P917" s="5"/>
    </row>
    <row r="918" spans="3:16" ht="14.4">
      <c r="C918" s="15"/>
      <c r="D918" s="15"/>
      <c r="E918" s="15"/>
      <c r="H918" s="15"/>
      <c r="I918" s="15"/>
      <c r="J918" s="15"/>
      <c r="N918" s="15"/>
      <c r="P918" s="5"/>
    </row>
    <row r="919" spans="3:16" ht="14.4">
      <c r="C919" s="15"/>
      <c r="D919" s="15"/>
      <c r="E919" s="15"/>
      <c r="H919" s="15"/>
      <c r="I919" s="15"/>
      <c r="J919" s="15"/>
      <c r="N919" s="15"/>
      <c r="P919" s="5"/>
    </row>
    <row r="920" spans="3:16" ht="14.4">
      <c r="C920" s="15"/>
      <c r="D920" s="15"/>
      <c r="E920" s="15"/>
      <c r="H920" s="15"/>
      <c r="I920" s="15"/>
      <c r="J920" s="15"/>
      <c r="N920" s="15"/>
      <c r="P920" s="5"/>
    </row>
    <row r="921" spans="3:16" ht="14.4">
      <c r="C921" s="15"/>
      <c r="D921" s="15"/>
      <c r="E921" s="15"/>
      <c r="H921" s="15"/>
      <c r="I921" s="15"/>
      <c r="J921" s="15"/>
      <c r="N921" s="15"/>
      <c r="P921" s="5"/>
    </row>
    <row r="922" spans="3:16" ht="14.4">
      <c r="C922" s="15"/>
      <c r="D922" s="15"/>
      <c r="E922" s="15"/>
      <c r="H922" s="15"/>
      <c r="I922" s="15"/>
      <c r="J922" s="15"/>
      <c r="N922" s="15"/>
      <c r="P922" s="5"/>
    </row>
    <row r="923" spans="3:16" ht="14.4">
      <c r="C923" s="15"/>
      <c r="D923" s="15"/>
      <c r="E923" s="15"/>
      <c r="H923" s="15"/>
      <c r="I923" s="15"/>
      <c r="J923" s="15"/>
      <c r="N923" s="15"/>
      <c r="P923" s="5"/>
    </row>
    <row r="924" spans="3:16" ht="14.4">
      <c r="C924" s="15"/>
      <c r="D924" s="15"/>
      <c r="E924" s="15"/>
      <c r="H924" s="15"/>
      <c r="I924" s="15"/>
      <c r="J924" s="15"/>
      <c r="N924" s="15"/>
      <c r="P924" s="5"/>
    </row>
    <row r="925" spans="3:16" ht="14.4">
      <c r="C925" s="15"/>
      <c r="D925" s="15"/>
      <c r="E925" s="15"/>
      <c r="H925" s="15"/>
      <c r="I925" s="15"/>
      <c r="J925" s="15"/>
      <c r="N925" s="15"/>
      <c r="P925" s="5"/>
    </row>
    <row r="926" spans="3:16" ht="14.4">
      <c r="C926" s="15"/>
      <c r="D926" s="15"/>
      <c r="E926" s="15"/>
      <c r="H926" s="15"/>
      <c r="I926" s="15"/>
      <c r="J926" s="15"/>
      <c r="N926" s="15"/>
      <c r="P926" s="5"/>
    </row>
    <row r="927" spans="3:16" ht="14.4">
      <c r="C927" s="15"/>
      <c r="D927" s="15"/>
      <c r="E927" s="15"/>
      <c r="H927" s="15"/>
      <c r="I927" s="15"/>
      <c r="J927" s="15"/>
      <c r="N927" s="15"/>
      <c r="P927" s="5"/>
    </row>
    <row r="928" spans="3:16" ht="14.4">
      <c r="C928" s="15"/>
      <c r="D928" s="15"/>
      <c r="E928" s="15"/>
      <c r="H928" s="15"/>
      <c r="I928" s="15"/>
      <c r="J928" s="15"/>
      <c r="N928" s="15"/>
      <c r="P928" s="5"/>
    </row>
    <row r="929" spans="3:16" ht="14.4">
      <c r="C929" s="15"/>
      <c r="D929" s="15"/>
      <c r="E929" s="15"/>
      <c r="H929" s="15"/>
      <c r="I929" s="15"/>
      <c r="J929" s="15"/>
      <c r="N929" s="15"/>
      <c r="P929" s="5"/>
    </row>
    <row r="930" spans="3:16" ht="14.4">
      <c r="C930" s="15"/>
      <c r="D930" s="15"/>
      <c r="E930" s="15"/>
      <c r="H930" s="15"/>
      <c r="I930" s="15"/>
      <c r="J930" s="15"/>
      <c r="N930" s="15"/>
      <c r="P930" s="5"/>
    </row>
    <row r="931" spans="3:16" ht="14.4">
      <c r="C931" s="15"/>
      <c r="D931" s="15"/>
      <c r="E931" s="15"/>
      <c r="H931" s="15"/>
      <c r="I931" s="15"/>
      <c r="J931" s="15"/>
      <c r="N931" s="15"/>
      <c r="P931" s="5"/>
    </row>
    <row r="932" spans="3:16" ht="14.4">
      <c r="C932" s="15"/>
      <c r="D932" s="15"/>
      <c r="E932" s="15"/>
      <c r="H932" s="15"/>
      <c r="I932" s="15"/>
      <c r="J932" s="15"/>
      <c r="N932" s="15"/>
      <c r="P932" s="5"/>
    </row>
    <row r="933" spans="3:16" ht="14.4">
      <c r="C933" s="15"/>
      <c r="D933" s="15"/>
      <c r="E933" s="15"/>
      <c r="H933" s="15"/>
      <c r="I933" s="15"/>
      <c r="J933" s="15"/>
      <c r="N933" s="15"/>
      <c r="P933" s="5"/>
    </row>
    <row r="934" spans="3:16" ht="14.4">
      <c r="C934" s="15"/>
      <c r="D934" s="15"/>
      <c r="E934" s="15"/>
      <c r="H934" s="15"/>
      <c r="I934" s="15"/>
      <c r="J934" s="15"/>
      <c r="N934" s="15"/>
      <c r="P934" s="5"/>
    </row>
    <row r="935" spans="3:16" ht="14.4">
      <c r="C935" s="15"/>
      <c r="D935" s="15"/>
      <c r="E935" s="15"/>
      <c r="H935" s="15"/>
      <c r="I935" s="15"/>
      <c r="J935" s="15"/>
      <c r="N935" s="15"/>
      <c r="P935" s="5"/>
    </row>
    <row r="936" spans="3:16" ht="14.4">
      <c r="C936" s="15"/>
      <c r="D936" s="15"/>
      <c r="E936" s="15"/>
      <c r="H936" s="15"/>
      <c r="I936" s="15"/>
      <c r="J936" s="15"/>
      <c r="N936" s="15"/>
      <c r="P936" s="5"/>
    </row>
    <row r="937" spans="3:16" ht="14.4">
      <c r="C937" s="15"/>
      <c r="D937" s="15"/>
      <c r="E937" s="15"/>
      <c r="H937" s="15"/>
      <c r="I937" s="15"/>
      <c r="J937" s="15"/>
      <c r="N937" s="15"/>
      <c r="P937" s="5"/>
    </row>
    <row r="938" spans="3:16" ht="14.4">
      <c r="C938" s="15"/>
      <c r="D938" s="15"/>
      <c r="E938" s="15"/>
      <c r="H938" s="15"/>
      <c r="I938" s="15"/>
      <c r="J938" s="15"/>
      <c r="N938" s="15"/>
      <c r="P938" s="5"/>
    </row>
    <row r="939" spans="3:16" ht="14.4">
      <c r="C939" s="15"/>
      <c r="D939" s="15"/>
      <c r="E939" s="15"/>
      <c r="H939" s="15"/>
      <c r="I939" s="15"/>
      <c r="J939" s="15"/>
      <c r="N939" s="15"/>
      <c r="P939" s="5"/>
    </row>
    <row r="940" spans="3:16" ht="14.4">
      <c r="C940" s="15"/>
      <c r="D940" s="15"/>
      <c r="E940" s="15"/>
      <c r="H940" s="15"/>
      <c r="I940" s="15"/>
      <c r="J940" s="15"/>
      <c r="N940" s="15"/>
      <c r="P940" s="5"/>
    </row>
    <row r="941" spans="3:16" ht="14.4">
      <c r="C941" s="15"/>
      <c r="D941" s="15"/>
      <c r="E941" s="15"/>
      <c r="H941" s="15"/>
      <c r="I941" s="15"/>
      <c r="J941" s="15"/>
      <c r="N941" s="15"/>
      <c r="P941" s="5"/>
    </row>
    <row r="942" spans="3:16" ht="14.4">
      <c r="C942" s="15"/>
      <c r="D942" s="15"/>
      <c r="E942" s="15"/>
      <c r="H942" s="15"/>
      <c r="I942" s="15"/>
      <c r="J942" s="15"/>
      <c r="N942" s="15"/>
      <c r="P942" s="5"/>
    </row>
    <row r="943" spans="3:16" ht="14.4">
      <c r="C943" s="15"/>
      <c r="D943" s="15"/>
      <c r="E943" s="15"/>
      <c r="H943" s="15"/>
      <c r="I943" s="15"/>
      <c r="J943" s="15"/>
      <c r="N943" s="15"/>
      <c r="P943" s="5"/>
    </row>
    <row r="944" spans="3:16" ht="14.4">
      <c r="C944" s="15"/>
      <c r="D944" s="15"/>
      <c r="E944" s="15"/>
      <c r="H944" s="15"/>
      <c r="I944" s="15"/>
      <c r="J944" s="15"/>
      <c r="N944" s="15"/>
      <c r="P944" s="5"/>
    </row>
    <row r="945" spans="3:16" ht="14.4">
      <c r="C945" s="15"/>
      <c r="D945" s="15"/>
      <c r="E945" s="15"/>
      <c r="H945" s="15"/>
      <c r="I945" s="15"/>
      <c r="J945" s="15"/>
      <c r="N945" s="15"/>
      <c r="P945" s="5"/>
    </row>
    <row r="946" spans="3:16" ht="14.4">
      <c r="C946" s="15"/>
      <c r="D946" s="15"/>
      <c r="E946" s="15"/>
      <c r="H946" s="15"/>
      <c r="I946" s="15"/>
      <c r="J946" s="15"/>
      <c r="N946" s="15"/>
      <c r="P946" s="5"/>
    </row>
    <row r="947" spans="3:16" ht="14.4">
      <c r="C947" s="15"/>
      <c r="D947" s="15"/>
      <c r="E947" s="15"/>
      <c r="H947" s="15"/>
      <c r="I947" s="15"/>
      <c r="J947" s="15"/>
      <c r="N947" s="15"/>
      <c r="P947" s="5"/>
    </row>
    <row r="948" spans="3:16" ht="14.4">
      <c r="C948" s="15"/>
      <c r="D948" s="15"/>
      <c r="E948" s="15"/>
      <c r="H948" s="15"/>
      <c r="I948" s="15"/>
      <c r="J948" s="15"/>
      <c r="N948" s="15"/>
      <c r="P948" s="5"/>
    </row>
    <row r="949" spans="3:16" ht="14.4">
      <c r="C949" s="15"/>
      <c r="D949" s="15"/>
      <c r="E949" s="15"/>
      <c r="H949" s="15"/>
      <c r="I949" s="15"/>
      <c r="J949" s="15"/>
      <c r="N949" s="15"/>
      <c r="P949" s="5"/>
    </row>
    <row r="950" spans="3:16" ht="14.4">
      <c r="C950" s="15"/>
      <c r="D950" s="15"/>
      <c r="E950" s="15"/>
      <c r="H950" s="15"/>
      <c r="I950" s="15"/>
      <c r="J950" s="15"/>
      <c r="N950" s="15"/>
      <c r="P950" s="5"/>
    </row>
    <row r="951" spans="3:16" ht="14.4">
      <c r="C951" s="15"/>
      <c r="D951" s="15"/>
      <c r="E951" s="15"/>
      <c r="H951" s="15"/>
      <c r="I951" s="15"/>
      <c r="J951" s="15"/>
      <c r="N951" s="15"/>
      <c r="P951" s="5"/>
    </row>
    <row r="952" spans="3:16" ht="14.4">
      <c r="C952" s="15"/>
      <c r="D952" s="15"/>
      <c r="E952" s="15"/>
      <c r="H952" s="15"/>
      <c r="I952" s="15"/>
      <c r="J952" s="15"/>
      <c r="N952" s="15"/>
      <c r="P952" s="5"/>
    </row>
    <row r="953" spans="3:16" ht="14.4">
      <c r="C953" s="15"/>
      <c r="D953" s="15"/>
      <c r="E953" s="15"/>
      <c r="H953" s="15"/>
      <c r="I953" s="15"/>
      <c r="J953" s="15"/>
      <c r="N953" s="15"/>
      <c r="P953" s="5"/>
    </row>
    <row r="954" spans="3:16" ht="14.4">
      <c r="C954" s="15"/>
      <c r="D954" s="15"/>
      <c r="E954" s="15"/>
      <c r="H954" s="15"/>
      <c r="I954" s="15"/>
      <c r="J954" s="15"/>
      <c r="N954" s="15"/>
      <c r="P954" s="5"/>
    </row>
    <row r="955" spans="3:16" ht="14.4">
      <c r="C955" s="15"/>
      <c r="D955" s="15"/>
      <c r="E955" s="15"/>
      <c r="H955" s="15"/>
      <c r="I955" s="15"/>
      <c r="J955" s="15"/>
      <c r="N955" s="15"/>
      <c r="P955" s="5"/>
    </row>
    <row r="956" spans="3:16" ht="14.4">
      <c r="C956" s="15"/>
      <c r="D956" s="15"/>
      <c r="E956" s="15"/>
      <c r="H956" s="15"/>
      <c r="I956" s="15"/>
      <c r="J956" s="15"/>
      <c r="N956" s="15"/>
      <c r="P956" s="5"/>
    </row>
    <row r="957" spans="3:16" ht="14.4">
      <c r="C957" s="15"/>
      <c r="D957" s="15"/>
      <c r="E957" s="15"/>
      <c r="H957" s="15"/>
      <c r="I957" s="15"/>
      <c r="J957" s="15"/>
      <c r="N957" s="15"/>
      <c r="P957" s="5"/>
    </row>
    <row r="958" spans="3:16" ht="14.4">
      <c r="C958" s="15"/>
      <c r="D958" s="15"/>
      <c r="E958" s="15"/>
      <c r="H958" s="15"/>
      <c r="I958" s="15"/>
      <c r="J958" s="15"/>
      <c r="N958" s="15"/>
      <c r="P958" s="5"/>
    </row>
    <row r="959" spans="3:16" ht="14.4">
      <c r="C959" s="15"/>
      <c r="D959" s="15"/>
      <c r="E959" s="15"/>
      <c r="H959" s="15"/>
      <c r="I959" s="15"/>
      <c r="J959" s="15"/>
      <c r="N959" s="15"/>
      <c r="P959" s="5"/>
    </row>
    <row r="960" spans="3:16" ht="14.4">
      <c r="C960" s="15"/>
      <c r="D960" s="15"/>
      <c r="E960" s="15"/>
      <c r="H960" s="15"/>
      <c r="I960" s="15"/>
      <c r="J960" s="15"/>
      <c r="N960" s="15"/>
      <c r="P960" s="5"/>
    </row>
    <row r="961" spans="3:16" ht="14.4">
      <c r="C961" s="15"/>
      <c r="D961" s="15"/>
      <c r="E961" s="15"/>
      <c r="H961" s="15"/>
      <c r="I961" s="15"/>
      <c r="J961" s="15"/>
      <c r="N961" s="15"/>
      <c r="P961" s="5"/>
    </row>
    <row r="962" spans="3:16" ht="14.4">
      <c r="C962" s="15"/>
      <c r="D962" s="15"/>
      <c r="E962" s="15"/>
      <c r="H962" s="15"/>
      <c r="I962" s="15"/>
      <c r="J962" s="15"/>
      <c r="N962" s="15"/>
      <c r="P962" s="5"/>
    </row>
    <row r="963" spans="3:16" ht="14.4">
      <c r="C963" s="15"/>
      <c r="D963" s="15"/>
      <c r="E963" s="15"/>
      <c r="H963" s="15"/>
      <c r="I963" s="15"/>
      <c r="J963" s="15"/>
      <c r="N963" s="15"/>
      <c r="P963" s="5"/>
    </row>
    <row r="964" spans="3:16" ht="14.4">
      <c r="C964" s="15"/>
      <c r="D964" s="15"/>
      <c r="E964" s="15"/>
      <c r="H964" s="15"/>
      <c r="I964" s="15"/>
      <c r="J964" s="15"/>
      <c r="N964" s="15"/>
      <c r="P964" s="5"/>
    </row>
    <row r="965" spans="3:16" ht="14.4">
      <c r="C965" s="15"/>
      <c r="D965" s="15"/>
      <c r="E965" s="15"/>
      <c r="H965" s="15"/>
      <c r="I965" s="15"/>
      <c r="J965" s="15"/>
      <c r="N965" s="15"/>
      <c r="P965" s="5"/>
    </row>
    <row r="966" spans="3:16" ht="14.4">
      <c r="C966" s="15"/>
      <c r="D966" s="15"/>
      <c r="E966" s="15"/>
      <c r="H966" s="15"/>
      <c r="I966" s="15"/>
      <c r="J966" s="15"/>
      <c r="N966" s="15"/>
      <c r="P966" s="5"/>
    </row>
    <row r="967" spans="3:16" ht="14.4">
      <c r="C967" s="15"/>
      <c r="D967" s="15"/>
      <c r="E967" s="15"/>
      <c r="H967" s="15"/>
      <c r="I967" s="15"/>
      <c r="J967" s="15"/>
      <c r="N967" s="15"/>
      <c r="P967" s="5"/>
    </row>
    <row r="968" spans="3:16" ht="14.4">
      <c r="C968" s="15"/>
      <c r="D968" s="15"/>
      <c r="E968" s="15"/>
      <c r="H968" s="15"/>
      <c r="I968" s="15"/>
      <c r="J968" s="15"/>
      <c r="N968" s="15"/>
      <c r="P968" s="5"/>
    </row>
    <row r="969" spans="3:16" ht="14.4">
      <c r="C969" s="15"/>
      <c r="D969" s="15"/>
      <c r="E969" s="15"/>
      <c r="H969" s="15"/>
      <c r="I969" s="15"/>
      <c r="J969" s="15"/>
      <c r="N969" s="15"/>
      <c r="P969" s="5"/>
    </row>
    <row r="970" spans="3:16" ht="14.4">
      <c r="C970" s="15"/>
      <c r="D970" s="15"/>
      <c r="E970" s="15"/>
      <c r="H970" s="15"/>
      <c r="I970" s="15"/>
      <c r="J970" s="15"/>
      <c r="N970" s="15"/>
      <c r="P970" s="5"/>
    </row>
    <row r="971" spans="3:16" ht="14.4">
      <c r="C971" s="15"/>
      <c r="D971" s="15"/>
      <c r="E971" s="15"/>
      <c r="H971" s="15"/>
      <c r="I971" s="15"/>
      <c r="J971" s="15"/>
      <c r="N971" s="15"/>
      <c r="P971" s="5"/>
    </row>
    <row r="972" spans="3:16" ht="14.4">
      <c r="C972" s="15"/>
      <c r="D972" s="15"/>
      <c r="E972" s="15"/>
      <c r="H972" s="15"/>
      <c r="I972" s="15"/>
      <c r="J972" s="15"/>
      <c r="N972" s="15"/>
      <c r="P972" s="5"/>
    </row>
    <row r="973" spans="3:16" ht="14.4">
      <c r="C973" s="15"/>
      <c r="D973" s="15"/>
      <c r="E973" s="15"/>
      <c r="H973" s="15"/>
      <c r="I973" s="15"/>
      <c r="J973" s="15"/>
      <c r="N973" s="15"/>
      <c r="P973" s="5"/>
    </row>
    <row r="974" spans="3:16" ht="14.4">
      <c r="C974" s="15"/>
      <c r="D974" s="15"/>
      <c r="E974" s="15"/>
      <c r="H974" s="15"/>
      <c r="I974" s="15"/>
      <c r="J974" s="15"/>
      <c r="N974" s="15"/>
      <c r="P974" s="5"/>
    </row>
    <row r="975" spans="3:16" ht="14.4">
      <c r="C975" s="15"/>
      <c r="D975" s="15"/>
      <c r="E975" s="15"/>
      <c r="H975" s="15"/>
      <c r="I975" s="15"/>
      <c r="J975" s="15"/>
      <c r="N975" s="15"/>
      <c r="P975" s="5"/>
    </row>
    <row r="976" spans="3:16" ht="14.4">
      <c r="C976" s="15"/>
      <c r="D976" s="15"/>
      <c r="E976" s="15"/>
      <c r="H976" s="15"/>
      <c r="I976" s="15"/>
      <c r="J976" s="15"/>
      <c r="N976" s="15"/>
      <c r="P976" s="5"/>
    </row>
    <row r="977" spans="3:16" ht="14.4">
      <c r="C977" s="15"/>
      <c r="D977" s="15"/>
      <c r="E977" s="15"/>
      <c r="H977" s="15"/>
      <c r="I977" s="15"/>
      <c r="J977" s="15"/>
      <c r="N977" s="15"/>
      <c r="P977" s="5"/>
    </row>
    <row r="978" spans="3:16" ht="14.4">
      <c r="C978" s="15"/>
      <c r="D978" s="15"/>
      <c r="E978" s="15"/>
      <c r="H978" s="15"/>
      <c r="I978" s="15"/>
      <c r="J978" s="15"/>
      <c r="N978" s="15"/>
      <c r="P978" s="5"/>
    </row>
    <row r="979" spans="3:16" ht="14.4">
      <c r="C979" s="15"/>
      <c r="D979" s="15"/>
      <c r="E979" s="15"/>
      <c r="H979" s="15"/>
      <c r="I979" s="15"/>
      <c r="J979" s="15"/>
      <c r="N979" s="15"/>
      <c r="P979" s="5"/>
    </row>
    <row r="980" spans="3:16" ht="14.4">
      <c r="C980" s="15"/>
      <c r="D980" s="15"/>
      <c r="E980" s="15"/>
      <c r="H980" s="15"/>
      <c r="I980" s="15"/>
      <c r="J980" s="15"/>
      <c r="N980" s="15"/>
      <c r="P980" s="5"/>
    </row>
    <row r="981" spans="3:16" ht="14.4">
      <c r="C981" s="15"/>
      <c r="D981" s="15"/>
      <c r="E981" s="15"/>
      <c r="H981" s="15"/>
      <c r="I981" s="15"/>
      <c r="J981" s="15"/>
      <c r="N981" s="15"/>
      <c r="P981" s="5"/>
    </row>
    <row r="982" spans="3:16" ht="14.4">
      <c r="C982" s="15"/>
      <c r="D982" s="15"/>
      <c r="E982" s="15"/>
      <c r="H982" s="15"/>
      <c r="I982" s="15"/>
      <c r="J982" s="15"/>
      <c r="N982" s="15"/>
      <c r="P982" s="5"/>
    </row>
    <row r="983" spans="3:16" ht="14.4">
      <c r="C983" s="15"/>
      <c r="D983" s="15"/>
      <c r="E983" s="15"/>
      <c r="H983" s="15"/>
      <c r="I983" s="15"/>
      <c r="J983" s="15"/>
      <c r="N983" s="15"/>
      <c r="P983" s="5"/>
    </row>
    <row r="984" spans="3:16" ht="14.4">
      <c r="C984" s="15"/>
      <c r="D984" s="15"/>
      <c r="E984" s="15"/>
      <c r="H984" s="15"/>
      <c r="I984" s="15"/>
      <c r="J984" s="15"/>
      <c r="N984" s="15"/>
      <c r="P984" s="5"/>
    </row>
    <row r="985" spans="3:16" ht="14.4">
      <c r="C985" s="15"/>
      <c r="D985" s="15"/>
      <c r="E985" s="15"/>
      <c r="H985" s="15"/>
      <c r="I985" s="15"/>
      <c r="J985" s="15"/>
      <c r="N985" s="15"/>
      <c r="P985" s="5"/>
    </row>
    <row r="986" spans="3:16" ht="14.4">
      <c r="C986" s="15"/>
      <c r="D986" s="15"/>
      <c r="E986" s="15"/>
      <c r="H986" s="15"/>
      <c r="I986" s="15"/>
      <c r="J986" s="15"/>
      <c r="N986" s="15"/>
      <c r="P986" s="5"/>
    </row>
    <row r="987" spans="3:16" ht="14.4">
      <c r="C987" s="15"/>
      <c r="D987" s="15"/>
      <c r="E987" s="15"/>
      <c r="H987" s="15"/>
      <c r="I987" s="15"/>
      <c r="J987" s="15"/>
      <c r="N987" s="15"/>
      <c r="P987" s="5"/>
    </row>
    <row r="988" spans="3:16" ht="14.4">
      <c r="C988" s="15"/>
      <c r="D988" s="15"/>
      <c r="E988" s="15"/>
      <c r="H988" s="15"/>
      <c r="I988" s="15"/>
      <c r="J988" s="15"/>
      <c r="N988" s="15"/>
      <c r="P988" s="5"/>
    </row>
    <row r="989" spans="3:16" ht="14.4">
      <c r="C989" s="15"/>
      <c r="D989" s="15"/>
      <c r="E989" s="15"/>
      <c r="H989" s="15"/>
      <c r="I989" s="15"/>
      <c r="J989" s="15"/>
      <c r="N989" s="15"/>
      <c r="P989" s="5"/>
    </row>
    <row r="990" spans="3:16" ht="14.4">
      <c r="C990" s="15"/>
      <c r="D990" s="15"/>
      <c r="E990" s="15"/>
      <c r="H990" s="15"/>
      <c r="I990" s="15"/>
      <c r="J990" s="15"/>
      <c r="N990" s="15"/>
      <c r="P990" s="5"/>
    </row>
    <row r="991" spans="3:16" ht="14.4">
      <c r="C991" s="15"/>
      <c r="D991" s="15"/>
      <c r="E991" s="15"/>
      <c r="H991" s="15"/>
      <c r="I991" s="15"/>
      <c r="J991" s="15"/>
      <c r="N991" s="15"/>
      <c r="P991" s="5"/>
    </row>
    <row r="992" spans="3:16" ht="14.4">
      <c r="C992" s="15"/>
      <c r="D992" s="15"/>
      <c r="E992" s="15"/>
      <c r="H992" s="15"/>
      <c r="I992" s="15"/>
      <c r="J992" s="15"/>
      <c r="N992" s="15"/>
      <c r="P992" s="5"/>
    </row>
    <row r="993" spans="3:16" ht="14.4">
      <c r="C993" s="15"/>
      <c r="D993" s="15"/>
      <c r="E993" s="15"/>
      <c r="H993" s="15"/>
      <c r="I993" s="15"/>
      <c r="J993" s="15"/>
      <c r="N993" s="15"/>
      <c r="P993" s="5"/>
    </row>
    <row r="994" spans="3:16" ht="14.4">
      <c r="C994" s="15"/>
      <c r="D994" s="15"/>
      <c r="E994" s="15"/>
      <c r="H994" s="15"/>
      <c r="I994" s="15"/>
      <c r="J994" s="15"/>
      <c r="N994" s="15"/>
      <c r="P994" s="5"/>
    </row>
    <row r="995" spans="3:16" ht="14.4">
      <c r="C995" s="15"/>
      <c r="D995" s="15"/>
      <c r="E995" s="15"/>
      <c r="H995" s="15"/>
      <c r="I995" s="15"/>
      <c r="J995" s="15"/>
      <c r="N995" s="15"/>
      <c r="P995" s="5"/>
    </row>
    <row r="996" spans="3:16" ht="14.4">
      <c r="C996" s="15"/>
      <c r="D996" s="15"/>
      <c r="E996" s="15"/>
      <c r="H996" s="15"/>
      <c r="I996" s="15"/>
      <c r="J996" s="15"/>
      <c r="N996" s="15"/>
      <c r="P996" s="5"/>
    </row>
    <row r="997" spans="3:16" ht="14.4">
      <c r="C997" s="15"/>
      <c r="D997" s="15"/>
      <c r="E997" s="15"/>
      <c r="H997" s="15"/>
      <c r="I997" s="15"/>
      <c r="J997" s="15"/>
      <c r="N997" s="15"/>
      <c r="P997" s="5"/>
    </row>
    <row r="998" spans="3:16" ht="14.4">
      <c r="C998" s="15"/>
      <c r="D998" s="15"/>
      <c r="E998" s="15"/>
      <c r="H998" s="15"/>
      <c r="I998" s="15"/>
      <c r="J998" s="15"/>
      <c r="N998" s="15"/>
      <c r="P998" s="5"/>
    </row>
    <row r="999" spans="3:16" ht="14.4">
      <c r="C999" s="15"/>
      <c r="D999" s="15"/>
      <c r="E999" s="15"/>
      <c r="H999" s="15"/>
      <c r="I999" s="15"/>
      <c r="J999" s="15"/>
      <c r="N999" s="15"/>
      <c r="P999" s="5"/>
    </row>
    <row r="1000" spans="3:16" ht="14.4">
      <c r="C1000" s="15"/>
      <c r="D1000" s="15"/>
      <c r="E1000" s="15"/>
      <c r="H1000" s="15"/>
      <c r="I1000" s="15"/>
      <c r="J1000" s="15"/>
      <c r="N1000" s="15"/>
      <c r="P1000" s="5"/>
    </row>
    <row r="1001" spans="3:16" ht="14.4">
      <c r="C1001" s="15"/>
      <c r="D1001" s="15"/>
      <c r="E1001" s="15"/>
      <c r="H1001" s="15"/>
      <c r="I1001" s="15"/>
      <c r="J1001" s="15"/>
      <c r="N1001" s="15"/>
      <c r="P1001" s="5"/>
    </row>
    <row r="1002" spans="3:16" ht="14.4">
      <c r="C1002" s="15"/>
      <c r="D1002" s="15"/>
      <c r="E1002" s="15"/>
      <c r="H1002" s="15"/>
      <c r="I1002" s="15"/>
      <c r="J1002" s="15"/>
      <c r="N1002" s="15"/>
      <c r="P1002" s="5"/>
    </row>
    <row r="1003" spans="3:16" ht="14.4">
      <c r="C1003" s="15"/>
      <c r="D1003" s="15"/>
      <c r="E1003" s="15"/>
      <c r="H1003" s="15"/>
      <c r="I1003" s="15"/>
      <c r="J1003" s="15"/>
      <c r="N1003" s="15"/>
      <c r="P1003" s="5"/>
    </row>
    <row r="1004" spans="3:16" ht="14.4">
      <c r="C1004" s="15"/>
      <c r="D1004" s="15"/>
      <c r="E1004" s="15"/>
      <c r="H1004" s="15"/>
      <c r="I1004" s="15"/>
      <c r="J1004" s="15"/>
      <c r="N1004" s="15"/>
      <c r="P1004" s="5"/>
    </row>
    <row r="1005" spans="3:16" ht="14.4">
      <c r="C1005" s="15"/>
      <c r="D1005" s="15"/>
      <c r="E1005" s="15"/>
      <c r="H1005" s="15"/>
      <c r="I1005" s="15"/>
      <c r="J1005" s="15"/>
      <c r="N1005" s="15"/>
      <c r="P1005" s="5"/>
    </row>
    <row r="1006" spans="3:16" ht="14.4">
      <c r="C1006" s="15"/>
      <c r="D1006" s="15"/>
      <c r="E1006" s="15"/>
      <c r="H1006" s="15"/>
      <c r="I1006" s="15"/>
      <c r="J1006" s="15"/>
      <c r="N1006" s="15"/>
      <c r="P1006" s="5"/>
    </row>
    <row r="1007" spans="3:16" ht="14.4">
      <c r="C1007" s="15"/>
      <c r="D1007" s="15"/>
      <c r="E1007" s="15"/>
      <c r="H1007" s="15"/>
      <c r="I1007" s="15"/>
      <c r="J1007" s="15"/>
      <c r="N1007" s="15"/>
      <c r="P1007" s="5"/>
    </row>
    <row r="1008" spans="3:16" ht="14.4">
      <c r="C1008" s="15"/>
      <c r="D1008" s="15"/>
      <c r="E1008" s="15"/>
      <c r="H1008" s="15"/>
      <c r="I1008" s="15"/>
      <c r="J1008" s="15"/>
      <c r="N1008" s="15"/>
      <c r="P1008" s="5"/>
    </row>
    <row r="1009" spans="3:16" ht="14.4">
      <c r="C1009" s="15"/>
      <c r="D1009" s="15"/>
      <c r="E1009" s="15"/>
      <c r="H1009" s="15"/>
      <c r="I1009" s="15"/>
      <c r="J1009" s="15"/>
      <c r="N1009" s="15"/>
      <c r="P1009" s="5"/>
    </row>
    <row r="1010" spans="3:16" ht="14.4">
      <c r="C1010" s="15"/>
      <c r="D1010" s="15"/>
      <c r="E1010" s="15"/>
      <c r="H1010" s="15"/>
      <c r="I1010" s="15"/>
      <c r="J1010" s="15"/>
      <c r="N1010" s="15"/>
      <c r="P1010" s="5"/>
    </row>
    <row r="1011" spans="3:16" ht="14.4">
      <c r="C1011" s="15"/>
      <c r="D1011" s="15"/>
      <c r="E1011" s="15"/>
      <c r="H1011" s="15"/>
      <c r="I1011" s="15"/>
      <c r="J1011" s="15"/>
      <c r="N1011" s="15"/>
      <c r="P1011" s="5"/>
    </row>
    <row r="1012" spans="3:16" ht="14.4">
      <c r="C1012" s="15"/>
      <c r="D1012" s="15"/>
      <c r="E1012" s="15"/>
      <c r="H1012" s="15"/>
      <c r="I1012" s="15"/>
      <c r="J1012" s="15"/>
      <c r="N1012" s="15"/>
      <c r="P1012" s="5"/>
    </row>
    <row r="1013" spans="3:16" ht="14.4">
      <c r="C1013" s="15"/>
      <c r="D1013" s="15"/>
      <c r="E1013" s="15"/>
      <c r="H1013" s="15"/>
      <c r="I1013" s="15"/>
      <c r="J1013" s="15"/>
      <c r="N1013" s="15"/>
      <c r="P1013" s="5"/>
    </row>
    <row r="1014" spans="3:16" ht="14.4">
      <c r="C1014" s="15"/>
      <c r="D1014" s="15"/>
      <c r="E1014" s="15"/>
      <c r="H1014" s="15"/>
      <c r="I1014" s="15"/>
      <c r="J1014" s="15"/>
      <c r="N1014" s="15"/>
      <c r="P1014" s="5"/>
    </row>
    <row r="1015" spans="3:16" ht="14.4">
      <c r="C1015" s="15"/>
      <c r="D1015" s="15"/>
      <c r="E1015" s="15"/>
      <c r="H1015" s="15"/>
      <c r="I1015" s="15"/>
      <c r="J1015" s="15"/>
      <c r="N1015" s="15"/>
      <c r="P1015" s="5"/>
    </row>
    <row r="1016" spans="3:16" ht="14.4">
      <c r="C1016" s="15"/>
      <c r="D1016" s="15"/>
      <c r="E1016" s="15"/>
      <c r="H1016" s="15"/>
      <c r="I1016" s="15"/>
      <c r="J1016" s="15"/>
      <c r="N1016" s="15"/>
      <c r="P1016" s="5"/>
    </row>
    <row r="1017" spans="3:16" ht="14.4">
      <c r="C1017" s="15"/>
      <c r="D1017" s="15"/>
      <c r="E1017" s="15"/>
      <c r="H1017" s="15"/>
      <c r="I1017" s="15"/>
      <c r="J1017" s="15"/>
      <c r="N1017" s="15"/>
      <c r="P1017" s="5"/>
    </row>
    <row r="1018" spans="3:16" ht="14.4">
      <c r="C1018" s="15"/>
      <c r="D1018" s="15"/>
      <c r="E1018" s="15"/>
      <c r="H1018" s="15"/>
      <c r="I1018" s="15"/>
      <c r="J1018" s="15"/>
      <c r="N1018" s="15"/>
      <c r="P1018" s="5"/>
    </row>
    <row r="1019" spans="3:16" ht="14.4">
      <c r="C1019" s="15"/>
      <c r="D1019" s="15"/>
      <c r="E1019" s="15"/>
      <c r="H1019" s="15"/>
      <c r="I1019" s="15"/>
      <c r="J1019" s="15"/>
      <c r="N1019" s="15"/>
      <c r="P1019" s="5"/>
    </row>
    <row r="1020" spans="3:16" ht="14.4">
      <c r="C1020" s="15"/>
      <c r="D1020" s="15"/>
      <c r="E1020" s="15"/>
      <c r="H1020" s="15"/>
      <c r="I1020" s="15"/>
      <c r="J1020" s="15"/>
      <c r="N1020" s="15"/>
      <c r="P1020" s="5"/>
    </row>
    <row r="1021" spans="3:16" ht="14.4">
      <c r="C1021" s="15"/>
      <c r="D1021" s="15"/>
      <c r="E1021" s="15"/>
      <c r="H1021" s="15"/>
      <c r="I1021" s="15"/>
      <c r="J1021" s="15"/>
      <c r="N1021" s="15"/>
      <c r="P1021" s="5"/>
    </row>
  </sheetData>
  <mergeCells count="1">
    <mergeCell ref="I105:K105"/>
  </mergeCells>
  <phoneticPr fontId="1"/>
  <conditionalFormatting sqref="J3:J104 J106:J200">
    <cfRule type="expression" dxfId="16" priority="3" stopIfTrue="1">
      <formula>AND(LEN(J3)&gt;0,LEN(I3)&gt;0)</formula>
    </cfRule>
  </conditionalFormatting>
  <conditionalFormatting sqref="J203:J206">
    <cfRule type="expression" dxfId="15" priority="2" stopIfTrue="1">
      <formula>AND(LEN(J203)&gt;0,LEN(I203)&gt;0)</formula>
    </cfRule>
  </conditionalFormatting>
  <pageMargins left="0.78740157480314965" right="0.78740157480314965" top="0.59055118110236227" bottom="0.59055118110236227" header="0.51181102362204722" footer="0.51181102362204722"/>
  <pageSetup paperSize="9" scale="46" fitToHeight="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839D8B-53FF-46AB-BA49-04A47A23D6E4}">
  <sheetPr>
    <tabColor theme="8"/>
    <pageSetUpPr fitToPage="1"/>
  </sheetPr>
  <dimension ref="A3:AB351"/>
  <sheetViews>
    <sheetView zoomScaleNormal="100" zoomScaleSheetLayoutView="85" workbookViewId="0">
      <selection activeCell="C8" sqref="C8"/>
    </sheetView>
  </sheetViews>
  <sheetFormatPr defaultColWidth="8" defaultRowHeight="12.6"/>
  <cols>
    <col min="1" max="1" width="8" style="91"/>
    <col min="2" max="2" width="3.09765625" style="19" customWidth="1"/>
    <col min="3" max="3" width="3.69921875" style="16" customWidth="1"/>
    <col min="4" max="4" width="2.19921875" style="17" customWidth="1"/>
    <col min="5" max="5" width="3.09765625" style="18" customWidth="1"/>
    <col min="6" max="6" width="3.09765625" style="15" customWidth="1"/>
    <col min="7" max="7" width="2.19921875" style="15" customWidth="1"/>
    <col min="8" max="8" width="3.69921875" style="19" customWidth="1"/>
    <col min="9" max="9" width="77.19921875" style="20" customWidth="1"/>
    <col min="10" max="10" width="8" style="18"/>
    <col min="11" max="11" width="8" style="15"/>
    <col min="12" max="12" width="4.19921875" style="15" customWidth="1"/>
    <col min="13" max="13" width="8" style="21"/>
    <col min="14" max="16384" width="8" style="15"/>
  </cols>
  <sheetData>
    <row r="3" spans="1:13">
      <c r="G3" s="15" t="s">
        <v>44</v>
      </c>
    </row>
    <row r="4" spans="1:13">
      <c r="G4" s="15" t="s">
        <v>45</v>
      </c>
      <c r="I4" s="20" t="s">
        <v>46</v>
      </c>
    </row>
    <row r="5" spans="1:13">
      <c r="A5" s="91" t="s">
        <v>248</v>
      </c>
      <c r="B5" s="19">
        <f>SUM(B14:B394)</f>
        <v>15</v>
      </c>
      <c r="G5" s="15" t="s">
        <v>47</v>
      </c>
      <c r="I5" s="20" t="s">
        <v>48</v>
      </c>
    </row>
    <row r="6" spans="1:13">
      <c r="G6" s="15" t="s">
        <v>49</v>
      </c>
      <c r="I6" s="20" t="s">
        <v>50</v>
      </c>
    </row>
    <row r="8" spans="1:13" s="7" customFormat="1" ht="15" customHeight="1">
      <c r="A8" s="14"/>
      <c r="B8" s="48"/>
      <c r="C8" s="9"/>
      <c r="D8" s="49"/>
      <c r="E8" s="5"/>
      <c r="F8" s="10"/>
      <c r="G8" s="10"/>
      <c r="H8" s="5"/>
      <c r="I8" s="5"/>
      <c r="J8" s="11"/>
      <c r="K8" s="5"/>
      <c r="L8" s="50"/>
      <c r="M8" s="12"/>
    </row>
    <row r="9" spans="1:13">
      <c r="B9" s="16"/>
      <c r="C9" s="17"/>
      <c r="D9" s="18"/>
      <c r="E9" s="15"/>
      <c r="F9" s="38"/>
      <c r="G9" s="39"/>
      <c r="H9" s="38"/>
      <c r="I9" s="41"/>
      <c r="J9" s="38"/>
      <c r="M9" s="15"/>
    </row>
    <row r="10" spans="1:13" s="7" customFormat="1" ht="15" customHeight="1" thickBot="1">
      <c r="A10" s="92"/>
      <c r="B10" s="42"/>
      <c r="C10" s="43" t="s">
        <v>72</v>
      </c>
      <c r="D10" s="44"/>
      <c r="E10" s="45"/>
      <c r="F10" s="44"/>
      <c r="G10" s="46"/>
      <c r="H10" s="46"/>
      <c r="I10" s="46"/>
      <c r="J10" s="46"/>
      <c r="K10" s="46"/>
      <c r="L10" s="46"/>
      <c r="M10" s="46"/>
    </row>
    <row r="11" spans="1:13">
      <c r="D11" s="17" t="s">
        <v>249</v>
      </c>
    </row>
    <row r="12" spans="1:13" ht="17.7" customHeight="1">
      <c r="D12" s="17" t="s">
        <v>250</v>
      </c>
    </row>
    <row r="13" spans="1:13" ht="17.7" customHeight="1">
      <c r="D13" s="17" t="s">
        <v>80</v>
      </c>
      <c r="G13" s="136"/>
    </row>
    <row r="14" spans="1:13" ht="37.799999999999997">
      <c r="A14" s="19">
        <v>2</v>
      </c>
      <c r="B14" s="94">
        <v>2</v>
      </c>
      <c r="C14" s="18" t="s">
        <v>111</v>
      </c>
      <c r="E14" s="23" t="s">
        <v>251</v>
      </c>
      <c r="F14" s="24"/>
      <c r="G14" s="24"/>
      <c r="H14" s="25"/>
      <c r="I14" s="26" t="s">
        <v>122</v>
      </c>
      <c r="J14" s="27"/>
      <c r="K14" s="24"/>
      <c r="L14" s="24"/>
      <c r="M14" s="21" t="s">
        <v>112</v>
      </c>
    </row>
    <row r="15" spans="1:13">
      <c r="C15" s="18"/>
      <c r="E15" s="24"/>
      <c r="F15" s="24"/>
      <c r="G15" s="24"/>
      <c r="H15" s="25"/>
      <c r="I15" s="26"/>
      <c r="J15" s="27"/>
      <c r="K15" s="24"/>
      <c r="L15" s="24"/>
    </row>
    <row r="16" spans="1:13">
      <c r="C16" s="18"/>
      <c r="E16" s="24"/>
      <c r="F16" s="24"/>
      <c r="G16" s="24"/>
      <c r="H16" s="25"/>
      <c r="I16" s="26"/>
      <c r="J16" s="27"/>
      <c r="K16" s="24"/>
      <c r="L16" s="29" t="s">
        <v>52</v>
      </c>
    </row>
    <row r="18" spans="2:11">
      <c r="G18" s="15" t="s">
        <v>74</v>
      </c>
      <c r="I18" s="40"/>
    </row>
    <row r="19" spans="2:11" ht="13.95" customHeight="1">
      <c r="D19" s="17" t="s">
        <v>252</v>
      </c>
      <c r="G19" s="52"/>
      <c r="H19" s="53" t="s">
        <v>53</v>
      </c>
      <c r="I19" s="54" t="s">
        <v>398</v>
      </c>
      <c r="J19" s="55"/>
      <c r="K19" s="63" t="s">
        <v>140</v>
      </c>
    </row>
    <row r="20" spans="2:11" ht="13.95" customHeight="1">
      <c r="B20" s="15"/>
      <c r="C20" s="15"/>
      <c r="D20" s="17" t="s">
        <v>253</v>
      </c>
      <c r="G20" s="52"/>
      <c r="H20" s="53" t="s">
        <v>54</v>
      </c>
      <c r="I20" s="54" t="s">
        <v>399</v>
      </c>
      <c r="J20" s="55"/>
      <c r="K20" s="63" t="s">
        <v>140</v>
      </c>
    </row>
    <row r="21" spans="2:11" ht="13.95" customHeight="1">
      <c r="B21" s="15"/>
      <c r="C21" s="15"/>
      <c r="D21" s="17" t="s">
        <v>254</v>
      </c>
      <c r="G21" s="52"/>
      <c r="H21" s="53" t="s">
        <v>55</v>
      </c>
      <c r="I21" s="59" t="s">
        <v>400</v>
      </c>
      <c r="J21" s="55"/>
      <c r="K21" s="63" t="s">
        <v>140</v>
      </c>
    </row>
    <row r="22" spans="2:11" ht="13.95" customHeight="1">
      <c r="B22" s="15"/>
      <c r="C22" s="15"/>
      <c r="D22" s="17" t="s">
        <v>255</v>
      </c>
      <c r="G22" s="52"/>
      <c r="H22" s="53" t="s">
        <v>56</v>
      </c>
      <c r="I22" s="54" t="s">
        <v>401</v>
      </c>
      <c r="J22" s="55"/>
      <c r="K22" s="63" t="s">
        <v>140</v>
      </c>
    </row>
    <row r="23" spans="2:11" ht="13.95" customHeight="1">
      <c r="B23" s="15"/>
      <c r="C23" s="15"/>
      <c r="D23" s="17" t="s">
        <v>256</v>
      </c>
      <c r="G23" s="52"/>
      <c r="H23" s="53" t="s">
        <v>57</v>
      </c>
      <c r="I23" s="54" t="s">
        <v>402</v>
      </c>
      <c r="J23" s="55"/>
      <c r="K23" s="63" t="s">
        <v>95</v>
      </c>
    </row>
    <row r="24" spans="2:11" ht="13.95" customHeight="1">
      <c r="B24" s="15"/>
      <c r="C24" s="15"/>
      <c r="D24" s="17" t="s">
        <v>257</v>
      </c>
      <c r="G24" s="52"/>
      <c r="H24" s="53" t="s">
        <v>58</v>
      </c>
      <c r="I24" s="54" t="s">
        <v>403</v>
      </c>
      <c r="J24" s="55"/>
      <c r="K24" s="63" t="s">
        <v>95</v>
      </c>
    </row>
    <row r="25" spans="2:11" ht="13.95" customHeight="1">
      <c r="B25" s="15"/>
      <c r="C25" s="15"/>
      <c r="D25" s="17" t="s">
        <v>258</v>
      </c>
      <c r="G25" s="52"/>
      <c r="H25" s="53" t="s">
        <v>59</v>
      </c>
      <c r="I25" s="54" t="s">
        <v>404</v>
      </c>
      <c r="J25" s="55"/>
      <c r="K25" s="63" t="s">
        <v>95</v>
      </c>
    </row>
    <row r="26" spans="2:11" ht="13.95" customHeight="1">
      <c r="B26" s="15"/>
      <c r="C26" s="15"/>
      <c r="D26" s="17" t="s">
        <v>259</v>
      </c>
      <c r="G26" s="52"/>
      <c r="H26" s="53" t="s">
        <v>60</v>
      </c>
      <c r="I26" s="54" t="s">
        <v>405</v>
      </c>
      <c r="J26" s="55"/>
      <c r="K26" s="63" t="s">
        <v>95</v>
      </c>
    </row>
    <row r="27" spans="2:11" ht="13.95" customHeight="1">
      <c r="B27" s="15"/>
      <c r="C27" s="15"/>
      <c r="D27" s="17" t="s">
        <v>260</v>
      </c>
      <c r="G27" s="52"/>
      <c r="H27" s="53" t="s">
        <v>61</v>
      </c>
      <c r="I27" s="54" t="s">
        <v>406</v>
      </c>
      <c r="J27" s="55"/>
      <c r="K27" s="63" t="s">
        <v>95</v>
      </c>
    </row>
    <row r="28" spans="2:11" ht="13.95" customHeight="1">
      <c r="B28" s="15"/>
      <c r="C28" s="15"/>
      <c r="D28" s="17" t="s">
        <v>261</v>
      </c>
      <c r="G28" s="52"/>
      <c r="H28" s="98" t="s">
        <v>62</v>
      </c>
      <c r="I28" s="99" t="s">
        <v>407</v>
      </c>
      <c r="J28" s="100"/>
      <c r="K28" s="63" t="s">
        <v>95</v>
      </c>
    </row>
    <row r="29" spans="2:11" ht="13.95" customHeight="1">
      <c r="B29" s="15"/>
      <c r="C29" s="15"/>
      <c r="D29" s="17" t="s">
        <v>262</v>
      </c>
      <c r="G29" s="98"/>
      <c r="H29" s="98" t="s">
        <v>63</v>
      </c>
      <c r="I29" s="99" t="s">
        <v>408</v>
      </c>
      <c r="J29" s="100"/>
      <c r="K29" s="63" t="s">
        <v>95</v>
      </c>
    </row>
    <row r="30" spans="2:11" ht="13.95" customHeight="1">
      <c r="B30" s="15"/>
      <c r="C30" s="15"/>
      <c r="D30" s="17" t="s">
        <v>263</v>
      </c>
      <c r="G30" s="98"/>
      <c r="H30" s="98" t="s">
        <v>64</v>
      </c>
      <c r="I30" s="99" t="s">
        <v>409</v>
      </c>
      <c r="J30" s="100"/>
      <c r="K30" s="63" t="s">
        <v>106</v>
      </c>
    </row>
    <row r="31" spans="2:11" ht="13.95" customHeight="1">
      <c r="B31" s="15"/>
      <c r="C31" s="15"/>
      <c r="D31" s="17" t="s">
        <v>264</v>
      </c>
      <c r="G31" s="98"/>
      <c r="H31" s="53" t="s">
        <v>65</v>
      </c>
      <c r="I31" s="99" t="s">
        <v>410</v>
      </c>
      <c r="J31" s="100"/>
      <c r="K31" s="63" t="s">
        <v>139</v>
      </c>
    </row>
    <row r="32" spans="2:11" ht="13.95" customHeight="1">
      <c r="B32" s="15"/>
      <c r="C32" s="15"/>
      <c r="D32" s="17" t="s">
        <v>265</v>
      </c>
      <c r="G32" s="98"/>
      <c r="H32" s="53" t="s">
        <v>66</v>
      </c>
      <c r="I32" s="99" t="s">
        <v>411</v>
      </c>
      <c r="J32" s="100"/>
      <c r="K32" s="63" t="s">
        <v>106</v>
      </c>
    </row>
    <row r="33" spans="1:13" ht="13.95" customHeight="1">
      <c r="B33" s="15"/>
      <c r="C33" s="15"/>
      <c r="D33" s="17" t="s">
        <v>266</v>
      </c>
      <c r="G33" s="98"/>
      <c r="H33" s="53" t="s">
        <v>67</v>
      </c>
      <c r="I33" s="99" t="s">
        <v>412</v>
      </c>
      <c r="J33" s="100"/>
      <c r="K33" s="63" t="s">
        <v>139</v>
      </c>
    </row>
    <row r="34" spans="1:13" ht="13.95" customHeight="1">
      <c r="B34" s="15"/>
      <c r="C34" s="15"/>
      <c r="D34" s="17" t="s">
        <v>267</v>
      </c>
      <c r="G34" s="98"/>
      <c r="H34" s="53" t="s">
        <v>68</v>
      </c>
      <c r="I34" s="99" t="s">
        <v>413</v>
      </c>
      <c r="J34" s="100"/>
      <c r="K34" s="63" t="s">
        <v>139</v>
      </c>
    </row>
    <row r="35" spans="1:13" ht="13.95" customHeight="1">
      <c r="B35" s="15"/>
      <c r="C35" s="15"/>
      <c r="D35" s="17" t="s">
        <v>268</v>
      </c>
      <c r="G35" s="98"/>
      <c r="H35" s="53" t="s">
        <v>69</v>
      </c>
      <c r="I35" s="99" t="s">
        <v>414</v>
      </c>
      <c r="J35" s="100"/>
      <c r="K35" s="63" t="s">
        <v>139</v>
      </c>
    </row>
    <row r="37" spans="1:13">
      <c r="A37" s="15"/>
      <c r="B37" s="15"/>
      <c r="C37" s="15"/>
      <c r="D37" s="15"/>
      <c r="E37" s="15"/>
      <c r="G37" s="30" t="s">
        <v>77</v>
      </c>
      <c r="H37" s="31"/>
      <c r="I37" s="32"/>
      <c r="J37" s="33"/>
      <c r="K37" s="30"/>
    </row>
    <row r="38" spans="1:13">
      <c r="A38" s="15"/>
      <c r="B38" s="15"/>
      <c r="C38" s="15"/>
      <c r="D38" s="15"/>
      <c r="E38" s="15"/>
      <c r="G38" s="34" t="s">
        <v>45</v>
      </c>
      <c r="H38" s="34" t="s">
        <v>53</v>
      </c>
      <c r="I38" s="34" t="s">
        <v>439</v>
      </c>
      <c r="J38" s="63" t="s">
        <v>140</v>
      </c>
    </row>
    <row r="39" spans="1:13">
      <c r="A39" s="15"/>
      <c r="B39" s="15"/>
      <c r="C39" s="15"/>
      <c r="D39" s="15"/>
      <c r="E39" s="15"/>
      <c r="G39" s="137" t="s">
        <v>45</v>
      </c>
      <c r="H39" s="137" t="s">
        <v>54</v>
      </c>
      <c r="I39" s="102" t="s">
        <v>440</v>
      </c>
      <c r="J39" s="63" t="s">
        <v>140</v>
      </c>
    </row>
    <row r="40" spans="1:13">
      <c r="A40" s="15"/>
      <c r="B40" s="15"/>
      <c r="C40" s="15"/>
      <c r="D40" s="15"/>
      <c r="E40" s="15"/>
      <c r="G40" s="34" t="s">
        <v>45</v>
      </c>
      <c r="H40" s="34" t="s">
        <v>55</v>
      </c>
      <c r="I40" s="102" t="s">
        <v>441</v>
      </c>
      <c r="J40" s="63" t="s">
        <v>140</v>
      </c>
      <c r="M40" s="66"/>
    </row>
    <row r="41" spans="1:13">
      <c r="A41" s="15"/>
      <c r="B41" s="15"/>
      <c r="C41" s="15"/>
      <c r="D41" s="15"/>
      <c r="E41" s="15"/>
      <c r="G41" s="34" t="s">
        <v>45</v>
      </c>
      <c r="H41" s="34" t="s">
        <v>56</v>
      </c>
      <c r="I41" s="102" t="s">
        <v>442</v>
      </c>
      <c r="J41" s="63" t="s">
        <v>140</v>
      </c>
      <c r="M41" s="66"/>
    </row>
    <row r="42" spans="1:13">
      <c r="A42" s="15"/>
      <c r="B42" s="15"/>
      <c r="C42" s="15"/>
      <c r="D42" s="15"/>
      <c r="E42" s="15"/>
      <c r="G42" s="34" t="s">
        <v>45</v>
      </c>
      <c r="H42" s="34" t="s">
        <v>57</v>
      </c>
      <c r="I42" s="102" t="s">
        <v>443</v>
      </c>
      <c r="J42" s="63" t="s">
        <v>140</v>
      </c>
    </row>
    <row r="43" spans="1:13">
      <c r="A43" s="15"/>
      <c r="B43" s="15"/>
      <c r="C43" s="15"/>
      <c r="D43" s="15"/>
      <c r="E43" s="15"/>
      <c r="G43" s="34" t="s">
        <v>45</v>
      </c>
      <c r="H43" s="34" t="s">
        <v>58</v>
      </c>
      <c r="I43" s="102" t="s">
        <v>444</v>
      </c>
      <c r="J43" s="63" t="s">
        <v>95</v>
      </c>
    </row>
    <row r="44" spans="1:13">
      <c r="A44" s="15"/>
      <c r="B44" s="15"/>
      <c r="C44" s="15"/>
      <c r="D44" s="15"/>
      <c r="E44" s="15"/>
      <c r="G44" s="34" t="s">
        <v>45</v>
      </c>
      <c r="H44" s="34" t="s">
        <v>59</v>
      </c>
      <c r="I44" s="102" t="s">
        <v>445</v>
      </c>
      <c r="J44" s="63" t="s">
        <v>95</v>
      </c>
    </row>
    <row r="45" spans="1:13">
      <c r="A45" s="15"/>
      <c r="B45" s="15"/>
      <c r="C45" s="15"/>
      <c r="D45" s="15"/>
      <c r="E45" s="15"/>
      <c r="G45" s="34" t="s">
        <v>45</v>
      </c>
      <c r="H45" s="76" t="s">
        <v>60</v>
      </c>
      <c r="I45" s="102" t="s">
        <v>446</v>
      </c>
      <c r="J45" s="63" t="s">
        <v>95</v>
      </c>
      <c r="M45" s="66"/>
    </row>
    <row r="46" spans="1:13">
      <c r="A46" s="15"/>
      <c r="B46" s="15"/>
      <c r="C46" s="15"/>
      <c r="D46" s="15"/>
      <c r="E46" s="15"/>
      <c r="G46" s="34" t="s">
        <v>45</v>
      </c>
      <c r="H46" s="76" t="s">
        <v>113</v>
      </c>
      <c r="I46" s="102" t="s">
        <v>447</v>
      </c>
      <c r="J46" s="63" t="s">
        <v>95</v>
      </c>
      <c r="M46" s="66"/>
    </row>
    <row r="47" spans="1:13">
      <c r="A47" s="15"/>
      <c r="B47" s="15"/>
      <c r="C47" s="15"/>
      <c r="D47" s="15"/>
      <c r="E47" s="15"/>
      <c r="G47" s="34" t="s">
        <v>45</v>
      </c>
      <c r="H47" s="34" t="s">
        <v>62</v>
      </c>
      <c r="I47" s="102" t="s">
        <v>448</v>
      </c>
      <c r="J47" s="63" t="s">
        <v>95</v>
      </c>
      <c r="M47" s="66"/>
    </row>
    <row r="48" spans="1:13">
      <c r="A48" s="15"/>
      <c r="B48" s="15"/>
      <c r="C48" s="15"/>
      <c r="D48" s="15"/>
      <c r="E48" s="15"/>
      <c r="G48" s="34" t="s">
        <v>45</v>
      </c>
      <c r="H48" s="34" t="s">
        <v>63</v>
      </c>
      <c r="I48" s="102" t="s">
        <v>449</v>
      </c>
      <c r="J48" s="63" t="s">
        <v>95</v>
      </c>
      <c r="M48" s="66"/>
    </row>
    <row r="49" spans="1:14">
      <c r="A49" s="15"/>
      <c r="B49" s="15"/>
      <c r="C49" s="15"/>
      <c r="D49" s="15"/>
      <c r="E49" s="15"/>
      <c r="G49" s="34" t="s">
        <v>45</v>
      </c>
      <c r="H49" s="34" t="s">
        <v>64</v>
      </c>
      <c r="I49" s="102" t="s">
        <v>450</v>
      </c>
      <c r="J49" s="17" t="s">
        <v>95</v>
      </c>
      <c r="M49" s="66"/>
    </row>
    <row r="50" spans="1:14">
      <c r="A50" s="15"/>
      <c r="B50" s="15"/>
      <c r="C50" s="15"/>
      <c r="D50" s="15"/>
      <c r="E50" s="15"/>
      <c r="G50" s="34" t="s">
        <v>45</v>
      </c>
      <c r="H50" s="34" t="s">
        <v>65</v>
      </c>
      <c r="I50" s="102" t="s">
        <v>451</v>
      </c>
      <c r="J50" s="17" t="s">
        <v>139</v>
      </c>
      <c r="M50" s="66"/>
    </row>
    <row r="51" spans="1:14">
      <c r="A51" s="15"/>
      <c r="B51" s="15"/>
      <c r="C51" s="15"/>
      <c r="D51" s="15"/>
      <c r="E51" s="15"/>
      <c r="G51" s="34" t="s">
        <v>45</v>
      </c>
      <c r="H51" s="34" t="s">
        <v>66</v>
      </c>
      <c r="I51" s="102" t="s">
        <v>452</v>
      </c>
      <c r="J51" s="17" t="s">
        <v>139</v>
      </c>
      <c r="M51" s="66"/>
    </row>
    <row r="52" spans="1:14">
      <c r="A52" s="15"/>
      <c r="B52" s="15"/>
      <c r="C52" s="15"/>
      <c r="D52" s="15"/>
      <c r="E52" s="15"/>
      <c r="G52" s="34" t="s">
        <v>45</v>
      </c>
      <c r="H52" s="34" t="s">
        <v>67</v>
      </c>
      <c r="I52" s="102" t="s">
        <v>453</v>
      </c>
      <c r="J52" s="17" t="s">
        <v>139</v>
      </c>
      <c r="M52" s="66"/>
    </row>
    <row r="53" spans="1:14">
      <c r="G53" s="34" t="s">
        <v>45</v>
      </c>
      <c r="H53" s="34" t="s">
        <v>68</v>
      </c>
      <c r="I53" s="102" t="s">
        <v>454</v>
      </c>
      <c r="J53" s="17" t="s">
        <v>139</v>
      </c>
      <c r="M53" s="66"/>
    </row>
    <row r="54" spans="1:14">
      <c r="G54" s="34" t="s">
        <v>45</v>
      </c>
      <c r="H54" s="34" t="s">
        <v>69</v>
      </c>
      <c r="I54" s="102" t="s">
        <v>455</v>
      </c>
      <c r="J54" s="17" t="s">
        <v>139</v>
      </c>
      <c r="M54" s="66"/>
    </row>
    <row r="55" spans="1:14">
      <c r="G55" s="34" t="s">
        <v>45</v>
      </c>
      <c r="H55" s="34" t="s">
        <v>70</v>
      </c>
      <c r="I55" s="102" t="s">
        <v>456</v>
      </c>
      <c r="J55" s="17" t="s">
        <v>139</v>
      </c>
      <c r="M55" s="15"/>
    </row>
    <row r="56" spans="1:14">
      <c r="G56" s="34" t="s">
        <v>45</v>
      </c>
      <c r="H56" s="34" t="s">
        <v>71</v>
      </c>
      <c r="I56" s="35" t="s">
        <v>153</v>
      </c>
      <c r="J56" s="18" t="s">
        <v>150</v>
      </c>
      <c r="K56" s="34"/>
    </row>
    <row r="57" spans="1:14" s="70" customFormat="1" ht="15" customHeight="1" thickBot="1">
      <c r="A57" s="95"/>
      <c r="B57" s="78"/>
      <c r="C57" s="79"/>
      <c r="D57" s="80" t="s">
        <v>72</v>
      </c>
      <c r="E57" s="81"/>
      <c r="F57" s="82"/>
      <c r="G57" s="81"/>
      <c r="H57" s="83"/>
      <c r="I57" s="138"/>
      <c r="J57" s="83"/>
      <c r="K57" s="83"/>
      <c r="L57" s="83"/>
      <c r="M57" s="84"/>
      <c r="N57" s="75"/>
    </row>
    <row r="58" spans="1:14" s="70" customFormat="1" ht="15" customHeight="1">
      <c r="A58" s="95"/>
      <c r="B58" s="69"/>
      <c r="C58" s="85"/>
      <c r="D58" s="72"/>
      <c r="E58" s="86"/>
      <c r="F58" s="69"/>
      <c r="G58" s="73"/>
      <c r="H58" s="73"/>
      <c r="I58" s="69"/>
      <c r="J58" s="18"/>
      <c r="K58" s="74"/>
      <c r="L58" s="69"/>
      <c r="M58" s="71"/>
      <c r="N58" s="69"/>
    </row>
    <row r="59" spans="1:14">
      <c r="D59" s="17" t="s">
        <v>249</v>
      </c>
    </row>
    <row r="60" spans="1:14">
      <c r="D60" s="17" t="s">
        <v>80</v>
      </c>
    </row>
    <row r="61" spans="1:14">
      <c r="D61" s="17" t="s">
        <v>96</v>
      </c>
    </row>
    <row r="62" spans="1:14" ht="25.2">
      <c r="A62" s="19">
        <v>2</v>
      </c>
      <c r="B62" s="94">
        <v>1</v>
      </c>
      <c r="C62" s="18" t="s">
        <v>89</v>
      </c>
      <c r="E62" s="23" t="s">
        <v>109</v>
      </c>
      <c r="F62" s="24"/>
      <c r="G62" s="24"/>
      <c r="H62" s="25"/>
      <c r="I62" s="26" t="s">
        <v>424</v>
      </c>
      <c r="J62" s="27"/>
      <c r="K62" s="24"/>
      <c r="L62" s="24"/>
      <c r="M62" s="21" t="s">
        <v>114</v>
      </c>
    </row>
    <row r="63" spans="1:14">
      <c r="C63" s="18"/>
      <c r="E63" s="24"/>
      <c r="F63" s="24"/>
      <c r="G63" s="24"/>
      <c r="H63" s="25"/>
      <c r="I63" s="26"/>
      <c r="J63" s="27"/>
      <c r="K63" s="24"/>
      <c r="L63" s="24"/>
    </row>
    <row r="64" spans="1:14" s="21" customFormat="1">
      <c r="A64" s="91"/>
      <c r="B64" s="19"/>
      <c r="C64" s="18"/>
      <c r="D64" s="17"/>
      <c r="E64" s="24"/>
      <c r="F64" s="24"/>
      <c r="G64" s="24"/>
      <c r="H64" s="25"/>
      <c r="I64" s="26"/>
      <c r="J64" s="27"/>
      <c r="K64" s="24"/>
      <c r="L64" s="29" t="s">
        <v>52</v>
      </c>
      <c r="N64" s="15"/>
    </row>
    <row r="66" spans="1:14" s="21" customFormat="1">
      <c r="A66" s="91"/>
      <c r="B66" s="19"/>
      <c r="C66" s="16"/>
      <c r="D66" s="17"/>
      <c r="E66" s="18"/>
      <c r="F66" s="15"/>
      <c r="G66" s="15" t="s">
        <v>74</v>
      </c>
      <c r="H66" s="19"/>
      <c r="I66" s="20"/>
      <c r="J66" s="18"/>
      <c r="K66" s="15"/>
      <c r="L66" s="15"/>
      <c r="N66" s="15"/>
    </row>
    <row r="67" spans="1:14" s="21" customFormat="1">
      <c r="A67" s="91"/>
      <c r="B67" s="19"/>
      <c r="C67" s="16"/>
      <c r="D67" s="17"/>
      <c r="E67" s="18" t="s">
        <v>75</v>
      </c>
      <c r="F67" s="15"/>
      <c r="G67" s="52"/>
      <c r="H67" s="53" t="s">
        <v>53</v>
      </c>
      <c r="I67" s="54" t="s">
        <v>115</v>
      </c>
      <c r="J67" s="55"/>
      <c r="K67" s="56"/>
      <c r="L67" s="15"/>
      <c r="N67" s="15"/>
    </row>
    <row r="68" spans="1:14" s="21" customFormat="1">
      <c r="A68" s="91"/>
      <c r="B68" s="19"/>
      <c r="C68" s="16"/>
      <c r="D68" s="17"/>
      <c r="E68" s="18" t="s">
        <v>76</v>
      </c>
      <c r="F68" s="15"/>
      <c r="G68" s="57"/>
      <c r="H68" s="58" t="s">
        <v>54</v>
      </c>
      <c r="I68" s="59" t="s">
        <v>116</v>
      </c>
      <c r="J68" s="60"/>
      <c r="K68" s="61"/>
      <c r="L68" s="15"/>
      <c r="M68" s="15"/>
    </row>
    <row r="69" spans="1:14" s="21" customFormat="1">
      <c r="A69" s="91"/>
      <c r="B69" s="19"/>
      <c r="C69" s="16"/>
      <c r="D69" s="17"/>
      <c r="E69" s="18"/>
      <c r="F69" s="15"/>
      <c r="G69" s="15"/>
      <c r="H69" s="19"/>
      <c r="I69" s="20"/>
      <c r="J69" s="36"/>
      <c r="K69" s="15"/>
      <c r="L69" s="15"/>
      <c r="M69" s="15"/>
    </row>
    <row r="70" spans="1:14" s="21" customFormat="1">
      <c r="A70" s="91"/>
      <c r="B70" s="19"/>
      <c r="C70" s="16"/>
      <c r="D70" s="17"/>
      <c r="E70" s="18"/>
      <c r="F70" s="15"/>
      <c r="G70" s="30" t="s">
        <v>77</v>
      </c>
      <c r="H70" s="31"/>
      <c r="I70" s="32"/>
      <c r="J70" s="36"/>
      <c r="K70" s="30"/>
      <c r="L70" s="15"/>
      <c r="M70" s="15"/>
    </row>
    <row r="71" spans="1:14" s="21" customFormat="1">
      <c r="A71" s="91"/>
      <c r="B71" s="19"/>
      <c r="C71" s="16"/>
      <c r="D71" s="17"/>
      <c r="E71" s="18"/>
      <c r="F71" s="15"/>
      <c r="G71" s="34" t="s">
        <v>45</v>
      </c>
      <c r="H71" s="34" t="s">
        <v>53</v>
      </c>
      <c r="I71" s="34" t="s">
        <v>439</v>
      </c>
      <c r="J71" s="63" t="s">
        <v>140</v>
      </c>
      <c r="L71" s="15"/>
      <c r="M71" s="15"/>
    </row>
    <row r="72" spans="1:14" s="21" customFormat="1">
      <c r="A72" s="91"/>
      <c r="B72" s="19"/>
      <c r="C72" s="16"/>
      <c r="D72" s="17"/>
      <c r="E72" s="18"/>
      <c r="F72" s="15"/>
      <c r="G72" s="34" t="s">
        <v>45</v>
      </c>
      <c r="H72" s="34" t="s">
        <v>54</v>
      </c>
      <c r="I72" s="102" t="s">
        <v>440</v>
      </c>
      <c r="J72" s="63" t="s">
        <v>140</v>
      </c>
      <c r="K72" s="93"/>
      <c r="L72" s="15"/>
      <c r="M72" s="15"/>
    </row>
    <row r="73" spans="1:14" s="21" customFormat="1">
      <c r="A73" s="91"/>
      <c r="B73" s="19"/>
      <c r="C73" s="16"/>
      <c r="D73" s="17"/>
      <c r="E73" s="18"/>
      <c r="F73" s="15"/>
      <c r="G73" s="34" t="s">
        <v>45</v>
      </c>
      <c r="H73" s="34" t="s">
        <v>55</v>
      </c>
      <c r="I73" s="102" t="s">
        <v>441</v>
      </c>
      <c r="J73" s="63" t="s">
        <v>140</v>
      </c>
      <c r="L73" s="15"/>
      <c r="M73" s="15"/>
    </row>
    <row r="74" spans="1:14" s="21" customFormat="1">
      <c r="A74" s="91"/>
      <c r="B74" s="19"/>
      <c r="C74" s="16"/>
      <c r="D74" s="17"/>
      <c r="E74" s="18"/>
      <c r="F74" s="15"/>
      <c r="G74" s="34" t="s">
        <v>45</v>
      </c>
      <c r="H74" s="34" t="s">
        <v>56</v>
      </c>
      <c r="I74" s="102" t="s">
        <v>442</v>
      </c>
      <c r="J74" s="63" t="s">
        <v>140</v>
      </c>
      <c r="K74" s="93"/>
      <c r="L74" s="15"/>
      <c r="M74" s="15"/>
    </row>
    <row r="75" spans="1:14" s="21" customFormat="1">
      <c r="A75" s="91"/>
      <c r="B75" s="19"/>
      <c r="C75" s="16"/>
      <c r="D75" s="17"/>
      <c r="E75" s="18"/>
      <c r="F75" s="15"/>
      <c r="G75" s="34" t="s">
        <v>45</v>
      </c>
      <c r="H75" s="34" t="s">
        <v>57</v>
      </c>
      <c r="I75" s="102" t="s">
        <v>443</v>
      </c>
      <c r="J75" s="63" t="s">
        <v>140</v>
      </c>
      <c r="K75" s="34"/>
      <c r="L75" s="15"/>
      <c r="M75" s="15"/>
    </row>
    <row r="76" spans="1:14" s="21" customFormat="1">
      <c r="A76" s="91"/>
      <c r="B76" s="19"/>
      <c r="C76" s="16"/>
      <c r="D76" s="17"/>
      <c r="E76" s="18"/>
      <c r="F76" s="15"/>
      <c r="G76" s="34" t="s">
        <v>45</v>
      </c>
      <c r="H76" s="34" t="s">
        <v>58</v>
      </c>
      <c r="I76" s="102" t="s">
        <v>444</v>
      </c>
      <c r="J76" s="63" t="s">
        <v>140</v>
      </c>
      <c r="K76" s="34"/>
      <c r="L76" s="15"/>
      <c r="M76" s="15"/>
    </row>
    <row r="77" spans="1:14" s="21" customFormat="1">
      <c r="A77" s="91"/>
      <c r="B77" s="19"/>
      <c r="C77" s="16"/>
      <c r="D77" s="17"/>
      <c r="E77" s="18"/>
      <c r="F77" s="15"/>
      <c r="G77" s="34" t="s">
        <v>45</v>
      </c>
      <c r="H77" s="34" t="s">
        <v>59</v>
      </c>
      <c r="I77" s="102" t="s">
        <v>445</v>
      </c>
      <c r="J77" s="63" t="s">
        <v>95</v>
      </c>
      <c r="K77" s="34"/>
      <c r="L77" s="15"/>
      <c r="M77" s="15"/>
    </row>
    <row r="78" spans="1:14" s="21" customFormat="1">
      <c r="A78" s="91"/>
      <c r="B78" s="19"/>
      <c r="C78" s="16"/>
      <c r="D78" s="17"/>
      <c r="E78" s="18"/>
      <c r="F78" s="15"/>
      <c r="G78" s="34" t="s">
        <v>45</v>
      </c>
      <c r="H78" s="76" t="s">
        <v>60</v>
      </c>
      <c r="I78" s="102" t="s">
        <v>446</v>
      </c>
      <c r="J78" s="63" t="s">
        <v>95</v>
      </c>
      <c r="K78" s="34"/>
      <c r="L78" s="15"/>
      <c r="M78" s="15"/>
    </row>
    <row r="79" spans="1:14" s="21" customFormat="1">
      <c r="A79" s="91"/>
      <c r="B79" s="19"/>
      <c r="C79" s="16"/>
      <c r="D79" s="17"/>
      <c r="E79" s="18"/>
      <c r="F79" s="15"/>
      <c r="G79" s="34" t="s">
        <v>45</v>
      </c>
      <c r="H79" s="76" t="s">
        <v>113</v>
      </c>
      <c r="I79" s="102" t="s">
        <v>447</v>
      </c>
      <c r="J79" s="63" t="s">
        <v>95</v>
      </c>
      <c r="K79" s="34"/>
      <c r="L79" s="15"/>
      <c r="M79" s="15"/>
    </row>
    <row r="80" spans="1:14">
      <c r="G80" s="34" t="s">
        <v>45</v>
      </c>
      <c r="H80" s="34" t="s">
        <v>62</v>
      </c>
      <c r="I80" s="102" t="s">
        <v>448</v>
      </c>
      <c r="J80" s="63" t="s">
        <v>95</v>
      </c>
      <c r="K80" s="34"/>
      <c r="M80" s="15"/>
    </row>
    <row r="81" spans="1:18">
      <c r="G81" s="34" t="s">
        <v>45</v>
      </c>
      <c r="H81" s="34" t="s">
        <v>63</v>
      </c>
      <c r="I81" s="102" t="s">
        <v>449</v>
      </c>
      <c r="J81" s="63" t="s">
        <v>95</v>
      </c>
      <c r="K81" s="34"/>
      <c r="M81" s="15"/>
    </row>
    <row r="82" spans="1:18">
      <c r="G82" s="34" t="s">
        <v>45</v>
      </c>
      <c r="H82" s="34" t="s">
        <v>64</v>
      </c>
      <c r="I82" s="102" t="s">
        <v>450</v>
      </c>
      <c r="J82" s="17" t="s">
        <v>95</v>
      </c>
      <c r="K82" s="34"/>
      <c r="M82" s="15"/>
    </row>
    <row r="83" spans="1:18">
      <c r="G83" s="34" t="s">
        <v>45</v>
      </c>
      <c r="H83" s="34" t="s">
        <v>65</v>
      </c>
      <c r="I83" s="102" t="s">
        <v>451</v>
      </c>
      <c r="J83" s="17" t="s">
        <v>139</v>
      </c>
      <c r="K83" s="34"/>
      <c r="M83" s="15"/>
    </row>
    <row r="84" spans="1:18">
      <c r="G84" s="34" t="s">
        <v>45</v>
      </c>
      <c r="H84" s="34" t="s">
        <v>66</v>
      </c>
      <c r="I84" s="102" t="s">
        <v>452</v>
      </c>
      <c r="J84" s="17" t="s">
        <v>139</v>
      </c>
      <c r="K84" s="34"/>
      <c r="M84" s="15"/>
    </row>
    <row r="85" spans="1:18">
      <c r="G85" s="34" t="s">
        <v>45</v>
      </c>
      <c r="H85" s="34" t="s">
        <v>67</v>
      </c>
      <c r="I85" s="102" t="s">
        <v>453</v>
      </c>
      <c r="J85" s="17" t="s">
        <v>139</v>
      </c>
      <c r="K85" s="34"/>
      <c r="M85" s="15"/>
    </row>
    <row r="86" spans="1:18">
      <c r="G86" s="34" t="s">
        <v>45</v>
      </c>
      <c r="H86" s="34" t="s">
        <v>68</v>
      </c>
      <c r="I86" s="102" t="s">
        <v>454</v>
      </c>
      <c r="J86" s="17" t="s">
        <v>139</v>
      </c>
      <c r="K86" s="34"/>
      <c r="M86" s="15"/>
    </row>
    <row r="87" spans="1:18">
      <c r="G87" s="34" t="s">
        <v>45</v>
      </c>
      <c r="H87" s="34" t="s">
        <v>69</v>
      </c>
      <c r="I87" s="102" t="s">
        <v>455</v>
      </c>
      <c r="J87" s="17" t="s">
        <v>139</v>
      </c>
      <c r="M87" s="15"/>
    </row>
    <row r="88" spans="1:18">
      <c r="G88" s="34" t="s">
        <v>45</v>
      </c>
      <c r="H88" s="34" t="s">
        <v>70</v>
      </c>
      <c r="I88" s="102" t="s">
        <v>456</v>
      </c>
      <c r="J88" s="17" t="s">
        <v>139</v>
      </c>
      <c r="M88" s="15"/>
    </row>
    <row r="89" spans="1:18">
      <c r="G89" s="34" t="s">
        <v>45</v>
      </c>
      <c r="H89" s="34" t="s">
        <v>71</v>
      </c>
      <c r="I89" s="35" t="s">
        <v>153</v>
      </c>
      <c r="J89" s="18" t="s">
        <v>150</v>
      </c>
      <c r="K89" s="34"/>
      <c r="M89" s="15"/>
    </row>
    <row r="90" spans="1:18">
      <c r="G90" s="38"/>
      <c r="H90" s="39"/>
      <c r="I90" s="40"/>
      <c r="J90" s="18" t="s">
        <v>150</v>
      </c>
      <c r="K90" s="38"/>
      <c r="M90" s="15"/>
    </row>
    <row r="91" spans="1:18" s="70" customFormat="1" ht="15" customHeight="1" thickBot="1">
      <c r="A91" s="95"/>
      <c r="B91" s="78"/>
      <c r="C91" s="79"/>
      <c r="D91" s="80" t="s">
        <v>72</v>
      </c>
      <c r="E91" s="81"/>
      <c r="F91" s="82"/>
      <c r="G91" s="81"/>
      <c r="H91" s="83"/>
      <c r="I91" s="83"/>
      <c r="J91" s="18"/>
      <c r="K91" s="83"/>
      <c r="N91" s="75"/>
    </row>
    <row r="92" spans="1:18" s="70" customFormat="1" ht="15" customHeight="1">
      <c r="A92" s="95"/>
      <c r="B92" s="78"/>
      <c r="C92" s="79"/>
      <c r="D92" s="87"/>
      <c r="E92" s="78"/>
      <c r="F92" s="88"/>
      <c r="G92" s="78"/>
      <c r="H92" s="89"/>
      <c r="I92" s="89"/>
      <c r="J92" s="18"/>
      <c r="K92" s="89"/>
      <c r="N92" s="75"/>
    </row>
    <row r="93" spans="1:18" s="70" customFormat="1" ht="15" customHeight="1">
      <c r="A93" s="95"/>
      <c r="B93" s="69"/>
      <c r="C93" s="85"/>
      <c r="D93" s="72"/>
      <c r="E93" s="86"/>
      <c r="F93" s="69"/>
      <c r="G93" s="73"/>
      <c r="H93" s="73"/>
      <c r="I93" s="69"/>
      <c r="J93" s="18"/>
      <c r="K93" s="74"/>
      <c r="L93" s="69"/>
      <c r="M93" s="71"/>
      <c r="N93" s="69"/>
    </row>
    <row r="94" spans="1:18">
      <c r="D94" s="17" t="s">
        <v>249</v>
      </c>
      <c r="J94" s="15"/>
      <c r="M94" s="15"/>
      <c r="O94" s="21"/>
    </row>
    <row r="95" spans="1:18" ht="14.4">
      <c r="D95" s="17" t="s">
        <v>269</v>
      </c>
      <c r="J95" s="15"/>
      <c r="M95" s="15"/>
      <c r="O95" s="21"/>
      <c r="Q95" s="69"/>
      <c r="R95" s="75"/>
    </row>
    <row r="96" spans="1:18">
      <c r="D96" s="17" t="s">
        <v>270</v>
      </c>
      <c r="J96" s="15"/>
      <c r="M96" s="15"/>
      <c r="O96" s="21"/>
    </row>
    <row r="97" spans="1:18" ht="25.2">
      <c r="A97" s="19"/>
      <c r="B97" s="94">
        <v>2</v>
      </c>
      <c r="C97" s="18" t="s">
        <v>111</v>
      </c>
      <c r="E97" s="23" t="s">
        <v>110</v>
      </c>
      <c r="F97" s="24"/>
      <c r="G97" s="24"/>
      <c r="H97" s="25"/>
      <c r="I97" s="26" t="s">
        <v>271</v>
      </c>
      <c r="J97" s="27"/>
      <c r="K97" s="27"/>
      <c r="L97" s="24"/>
      <c r="M97" s="24"/>
      <c r="O97" s="21" t="s">
        <v>31</v>
      </c>
    </row>
    <row r="98" spans="1:18">
      <c r="C98" s="18"/>
      <c r="E98" s="24"/>
      <c r="F98" s="24"/>
      <c r="G98" s="24"/>
      <c r="H98" s="25"/>
      <c r="I98" s="26"/>
      <c r="J98" s="27"/>
      <c r="K98" s="27"/>
      <c r="L98" s="24"/>
      <c r="M98" s="24"/>
      <c r="O98" s="21"/>
    </row>
    <row r="99" spans="1:18">
      <c r="A99" s="15"/>
      <c r="C99" s="18"/>
      <c r="E99" s="24"/>
      <c r="F99" s="24"/>
      <c r="G99" s="24"/>
      <c r="H99" s="25"/>
      <c r="I99" s="26"/>
      <c r="J99" s="27"/>
      <c r="K99" s="27"/>
      <c r="L99" s="24"/>
      <c r="M99" s="29" t="s">
        <v>52</v>
      </c>
      <c r="O99" s="21"/>
    </row>
    <row r="100" spans="1:18">
      <c r="K100" s="18"/>
      <c r="M100" s="15"/>
      <c r="O100" s="21"/>
    </row>
    <row r="101" spans="1:18">
      <c r="A101" s="15"/>
      <c r="G101" s="15" t="s">
        <v>74</v>
      </c>
      <c r="K101" s="18"/>
      <c r="M101" s="15"/>
      <c r="O101" s="21"/>
    </row>
    <row r="102" spans="1:18" ht="13.95" customHeight="1">
      <c r="A102" s="15"/>
      <c r="D102" s="16"/>
      <c r="G102" s="52"/>
      <c r="H102" s="53" t="s">
        <v>53</v>
      </c>
      <c r="I102" s="54"/>
      <c r="J102" s="55"/>
      <c r="K102" s="55"/>
      <c r="L102" s="63"/>
      <c r="M102" s="15"/>
      <c r="O102" s="21"/>
      <c r="Q102" s="34"/>
      <c r="R102" s="14"/>
    </row>
    <row r="103" spans="1:18" ht="13.95" customHeight="1">
      <c r="A103" s="15"/>
      <c r="B103" s="15"/>
      <c r="C103" s="15"/>
      <c r="D103" s="15"/>
      <c r="G103" s="52"/>
      <c r="H103" s="53" t="s">
        <v>54</v>
      </c>
      <c r="I103" s="54"/>
      <c r="J103" s="55"/>
      <c r="K103" s="55"/>
      <c r="L103" s="63"/>
      <c r="M103" s="15"/>
      <c r="O103" s="21"/>
      <c r="Q103" s="34"/>
      <c r="R103" s="14"/>
    </row>
    <row r="104" spans="1:18" ht="13.95" customHeight="1">
      <c r="A104" s="15"/>
      <c r="B104" s="15"/>
      <c r="C104" s="15"/>
      <c r="D104" s="15"/>
      <c r="G104" s="52"/>
      <c r="H104" s="53" t="s">
        <v>55</v>
      </c>
      <c r="I104" s="59"/>
      <c r="J104" s="55"/>
      <c r="K104" s="55"/>
      <c r="L104" s="63"/>
      <c r="M104" s="15"/>
      <c r="O104" s="21"/>
      <c r="Q104" s="34"/>
      <c r="R104" s="14"/>
    </row>
    <row r="105" spans="1:18" ht="13.95" customHeight="1">
      <c r="A105" s="15"/>
      <c r="B105" s="15"/>
      <c r="C105" s="15"/>
      <c r="D105" s="15"/>
      <c r="G105" s="52"/>
      <c r="H105" s="53" t="s">
        <v>56</v>
      </c>
      <c r="I105" s="54"/>
      <c r="J105" s="55"/>
      <c r="K105" s="55"/>
      <c r="L105" s="63"/>
      <c r="M105" s="15"/>
      <c r="O105" s="21"/>
      <c r="Q105" s="34"/>
      <c r="R105" s="67"/>
    </row>
    <row r="106" spans="1:18" ht="13.95" customHeight="1">
      <c r="A106" s="15"/>
      <c r="B106" s="15"/>
      <c r="C106" s="15"/>
      <c r="D106" s="15"/>
      <c r="G106" s="52"/>
      <c r="H106" s="53" t="s">
        <v>57</v>
      </c>
      <c r="I106" s="54"/>
      <c r="J106" s="55"/>
      <c r="K106" s="55"/>
      <c r="L106" s="63"/>
      <c r="M106" s="15"/>
      <c r="O106" s="21"/>
      <c r="Q106" s="34"/>
      <c r="R106" s="67"/>
    </row>
    <row r="107" spans="1:18" ht="13.95" customHeight="1">
      <c r="A107" s="15"/>
      <c r="B107" s="15"/>
      <c r="C107" s="15"/>
      <c r="D107" s="15"/>
      <c r="G107" s="52"/>
      <c r="H107" s="53" t="s">
        <v>58</v>
      </c>
      <c r="I107" s="54"/>
      <c r="J107" s="55"/>
      <c r="K107" s="55"/>
      <c r="L107" s="63"/>
      <c r="M107" s="15"/>
      <c r="O107" s="21"/>
      <c r="Q107" s="34"/>
      <c r="R107" s="67"/>
    </row>
    <row r="108" spans="1:18" ht="13.95" customHeight="1">
      <c r="A108" s="15"/>
      <c r="B108" s="15"/>
      <c r="C108" s="15"/>
      <c r="D108" s="15"/>
      <c r="G108" s="52"/>
      <c r="H108" s="53" t="s">
        <v>59</v>
      </c>
      <c r="I108" s="54"/>
      <c r="J108" s="55"/>
      <c r="K108" s="55"/>
      <c r="L108" s="63"/>
      <c r="M108" s="15"/>
      <c r="O108" s="21"/>
      <c r="Q108" s="34"/>
      <c r="R108" s="67"/>
    </row>
    <row r="109" spans="1:18" ht="13.95" customHeight="1">
      <c r="A109" s="15"/>
      <c r="B109" s="15"/>
      <c r="C109" s="15"/>
      <c r="D109" s="15"/>
      <c r="G109" s="52"/>
      <c r="H109" s="53" t="s">
        <v>60</v>
      </c>
      <c r="I109" s="54"/>
      <c r="J109" s="55"/>
      <c r="K109" s="55"/>
      <c r="L109" s="63"/>
      <c r="M109" s="15"/>
      <c r="O109" s="21"/>
      <c r="Q109" s="34"/>
      <c r="R109" s="67"/>
    </row>
    <row r="110" spans="1:18" ht="13.95" customHeight="1">
      <c r="A110" s="15"/>
      <c r="B110" s="15"/>
      <c r="C110" s="15"/>
      <c r="D110" s="15"/>
      <c r="G110" s="52"/>
      <c r="H110" s="53" t="s">
        <v>61</v>
      </c>
      <c r="I110" s="54"/>
      <c r="J110" s="55"/>
      <c r="K110" s="55"/>
      <c r="L110" s="63"/>
      <c r="M110" s="15"/>
      <c r="O110" s="21"/>
      <c r="Q110" s="34"/>
      <c r="R110" s="68"/>
    </row>
    <row r="111" spans="1:18" ht="13.95" customHeight="1">
      <c r="A111" s="15"/>
      <c r="B111" s="15"/>
      <c r="C111" s="15"/>
      <c r="D111" s="15"/>
      <c r="G111" s="52"/>
      <c r="H111" s="98" t="s">
        <v>62</v>
      </c>
      <c r="I111" s="99"/>
      <c r="J111" s="100"/>
      <c r="K111" s="100"/>
      <c r="L111" s="17"/>
      <c r="M111" s="15"/>
      <c r="O111" s="21"/>
      <c r="Q111" s="5"/>
      <c r="R111" s="35"/>
    </row>
    <row r="112" spans="1:18" ht="13.95" customHeight="1">
      <c r="A112" s="15"/>
      <c r="B112" s="15"/>
      <c r="C112" s="15"/>
      <c r="D112" s="15"/>
      <c r="G112" s="98"/>
      <c r="H112" s="98" t="s">
        <v>63</v>
      </c>
      <c r="I112" s="99"/>
      <c r="J112" s="100"/>
      <c r="K112" s="100"/>
      <c r="L112" s="17"/>
      <c r="M112" s="15"/>
      <c r="O112" s="21"/>
      <c r="Q112" s="5"/>
      <c r="R112" s="20"/>
    </row>
    <row r="113" spans="1:28" ht="13.95" customHeight="1">
      <c r="A113" s="15"/>
      <c r="B113" s="15"/>
      <c r="C113" s="15"/>
      <c r="D113" s="15"/>
      <c r="G113" s="98"/>
      <c r="H113" s="98" t="s">
        <v>64</v>
      </c>
      <c r="I113" s="99"/>
      <c r="J113" s="100"/>
      <c r="K113" s="100"/>
      <c r="L113" s="17"/>
      <c r="M113" s="15"/>
      <c r="O113" s="21"/>
      <c r="Q113" s="5"/>
      <c r="R113" s="20"/>
    </row>
    <row r="114" spans="1:28">
      <c r="A114" s="15"/>
      <c r="J114" s="36"/>
      <c r="K114" s="18"/>
      <c r="M114" s="15"/>
      <c r="O114" s="21"/>
    </row>
    <row r="115" spans="1:28">
      <c r="A115" s="15"/>
      <c r="G115" s="30" t="s">
        <v>77</v>
      </c>
      <c r="H115" s="31"/>
      <c r="I115" s="32"/>
      <c r="J115" s="36"/>
      <c r="K115" s="33"/>
      <c r="L115" s="30"/>
      <c r="M115" s="15"/>
      <c r="O115" s="21"/>
    </row>
    <row r="116" spans="1:28">
      <c r="A116" s="15"/>
      <c r="G116" s="34" t="s">
        <v>45</v>
      </c>
      <c r="H116" s="34" t="s">
        <v>53</v>
      </c>
      <c r="I116" s="34" t="s">
        <v>439</v>
      </c>
      <c r="J116" s="63" t="s">
        <v>84</v>
      </c>
      <c r="K116" s="36"/>
      <c r="L116" s="63"/>
      <c r="M116" s="15"/>
      <c r="O116" s="21"/>
    </row>
    <row r="117" spans="1:28">
      <c r="A117" s="15"/>
      <c r="G117" s="34" t="s">
        <v>45</v>
      </c>
      <c r="H117" s="34" t="s">
        <v>54</v>
      </c>
      <c r="I117" s="102" t="s">
        <v>440</v>
      </c>
      <c r="J117" s="63" t="s">
        <v>84</v>
      </c>
      <c r="K117" s="36"/>
      <c r="L117" s="63"/>
      <c r="M117" s="15"/>
      <c r="O117" s="21"/>
    </row>
    <row r="118" spans="1:28">
      <c r="A118" s="15"/>
      <c r="G118" s="34" t="s">
        <v>45</v>
      </c>
      <c r="H118" s="34" t="s">
        <v>55</v>
      </c>
      <c r="I118" s="102" t="s">
        <v>441</v>
      </c>
      <c r="J118" s="63" t="s">
        <v>84</v>
      </c>
      <c r="K118" s="36"/>
      <c r="L118" s="63"/>
      <c r="M118" s="15"/>
      <c r="O118" s="21"/>
    </row>
    <row r="119" spans="1:28">
      <c r="A119" s="15"/>
      <c r="G119" s="34" t="s">
        <v>45</v>
      </c>
      <c r="H119" s="34" t="s">
        <v>56</v>
      </c>
      <c r="I119" s="102" t="s">
        <v>442</v>
      </c>
      <c r="J119" s="63" t="s">
        <v>84</v>
      </c>
      <c r="K119" s="36"/>
      <c r="L119" s="63"/>
      <c r="M119" s="15"/>
      <c r="O119" s="21"/>
    </row>
    <row r="120" spans="1:28">
      <c r="A120" s="15"/>
      <c r="G120" s="34" t="s">
        <v>45</v>
      </c>
      <c r="H120" s="34" t="s">
        <v>57</v>
      </c>
      <c r="I120" s="102" t="s">
        <v>443</v>
      </c>
      <c r="J120" s="63" t="s">
        <v>84</v>
      </c>
      <c r="K120" s="36"/>
      <c r="L120" s="63"/>
      <c r="M120" s="15"/>
      <c r="O120" s="21"/>
    </row>
    <row r="121" spans="1:28" s="21" customFormat="1">
      <c r="A121" s="15"/>
      <c r="B121" s="19"/>
      <c r="C121" s="16"/>
      <c r="D121" s="17"/>
      <c r="E121" s="18"/>
      <c r="F121" s="15"/>
      <c r="G121" s="34" t="s">
        <v>45</v>
      </c>
      <c r="H121" s="34" t="s">
        <v>58</v>
      </c>
      <c r="I121" s="102" t="s">
        <v>444</v>
      </c>
      <c r="J121" s="63" t="s">
        <v>84</v>
      </c>
      <c r="K121" s="36"/>
      <c r="L121" s="63"/>
      <c r="M121" s="15"/>
      <c r="N121" s="15"/>
      <c r="P121" s="15"/>
      <c r="Q121" s="15"/>
      <c r="R121" s="15"/>
      <c r="S121" s="15"/>
      <c r="T121" s="15"/>
      <c r="U121" s="15"/>
      <c r="V121" s="15"/>
      <c r="W121" s="15"/>
      <c r="X121" s="15"/>
      <c r="Y121" s="15"/>
      <c r="Z121" s="15"/>
      <c r="AA121" s="15"/>
      <c r="AB121" s="15"/>
    </row>
    <row r="122" spans="1:28" s="21" customFormat="1">
      <c r="A122" s="15"/>
      <c r="B122" s="19"/>
      <c r="C122" s="16"/>
      <c r="D122" s="17"/>
      <c r="E122" s="18"/>
      <c r="F122" s="15"/>
      <c r="G122" s="34" t="s">
        <v>45</v>
      </c>
      <c r="H122" s="34" t="s">
        <v>59</v>
      </c>
      <c r="I122" s="102" t="s">
        <v>445</v>
      </c>
      <c r="J122" s="63" t="s">
        <v>84</v>
      </c>
      <c r="K122" s="36"/>
      <c r="L122" s="63"/>
      <c r="M122" s="15"/>
      <c r="N122" s="15"/>
      <c r="P122" s="15"/>
      <c r="Q122" s="15"/>
      <c r="R122" s="15"/>
      <c r="S122" s="15"/>
      <c r="T122" s="15"/>
      <c r="U122" s="15"/>
      <c r="V122" s="15"/>
      <c r="W122" s="15"/>
      <c r="X122" s="15"/>
      <c r="Y122" s="15"/>
      <c r="Z122" s="15"/>
      <c r="AA122" s="15"/>
      <c r="AB122" s="15"/>
    </row>
    <row r="123" spans="1:28" s="21" customFormat="1">
      <c r="A123" s="15"/>
      <c r="B123" s="19"/>
      <c r="C123" s="16"/>
      <c r="D123" s="17"/>
      <c r="E123" s="18"/>
      <c r="F123" s="15"/>
      <c r="G123" s="34" t="s">
        <v>45</v>
      </c>
      <c r="H123" s="34" t="s">
        <v>60</v>
      </c>
      <c r="I123" s="102" t="s">
        <v>446</v>
      </c>
      <c r="J123" s="63" t="s">
        <v>85</v>
      </c>
      <c r="K123" s="36"/>
      <c r="L123" s="63"/>
      <c r="M123" s="15"/>
      <c r="N123" s="15"/>
      <c r="P123" s="15"/>
      <c r="Q123" s="15"/>
      <c r="R123" s="15"/>
      <c r="S123" s="15"/>
      <c r="T123" s="15"/>
      <c r="U123" s="15"/>
      <c r="V123" s="15"/>
      <c r="W123" s="15"/>
      <c r="X123" s="15"/>
      <c r="Y123" s="15"/>
      <c r="Z123" s="15"/>
      <c r="AA123" s="15"/>
      <c r="AB123" s="15"/>
    </row>
    <row r="124" spans="1:28" s="21" customFormat="1">
      <c r="A124" s="15"/>
      <c r="B124" s="19"/>
      <c r="C124" s="16"/>
      <c r="D124" s="17"/>
      <c r="E124" s="18"/>
      <c r="F124" s="15"/>
      <c r="G124" s="34" t="s">
        <v>45</v>
      </c>
      <c r="H124" s="34" t="s">
        <v>61</v>
      </c>
      <c r="I124" s="102" t="s">
        <v>447</v>
      </c>
      <c r="J124" s="63" t="s">
        <v>85</v>
      </c>
      <c r="K124" s="36"/>
      <c r="L124" s="63"/>
      <c r="M124" s="15"/>
      <c r="N124" s="15"/>
      <c r="P124" s="15"/>
      <c r="Q124" s="15"/>
      <c r="R124" s="15"/>
      <c r="S124" s="15"/>
      <c r="T124" s="15"/>
      <c r="U124" s="15"/>
      <c r="V124" s="15"/>
      <c r="W124" s="15"/>
      <c r="X124" s="15"/>
      <c r="Y124" s="15"/>
      <c r="Z124" s="15"/>
      <c r="AA124" s="15"/>
      <c r="AB124" s="15"/>
    </row>
    <row r="125" spans="1:28" s="21" customFormat="1">
      <c r="A125" s="91"/>
      <c r="B125" s="19"/>
      <c r="C125" s="16"/>
      <c r="D125" s="17"/>
      <c r="E125" s="18"/>
      <c r="F125" s="15"/>
      <c r="G125" s="34" t="s">
        <v>45</v>
      </c>
      <c r="H125" s="34" t="s">
        <v>62</v>
      </c>
      <c r="I125" s="102" t="s">
        <v>448</v>
      </c>
      <c r="J125" s="63" t="s">
        <v>85</v>
      </c>
      <c r="K125" s="36"/>
      <c r="L125" s="63"/>
      <c r="M125" s="15"/>
      <c r="N125" s="15"/>
      <c r="P125" s="15"/>
      <c r="Q125" s="15"/>
      <c r="R125" s="15"/>
      <c r="S125" s="15"/>
      <c r="T125" s="15"/>
      <c r="U125" s="15"/>
      <c r="V125" s="15"/>
      <c r="W125" s="15"/>
      <c r="X125" s="15"/>
      <c r="Y125" s="15"/>
      <c r="Z125" s="15"/>
      <c r="AA125" s="15"/>
      <c r="AB125" s="15"/>
    </row>
    <row r="126" spans="1:28" s="21" customFormat="1">
      <c r="A126" s="91"/>
      <c r="B126" s="19"/>
      <c r="C126" s="16"/>
      <c r="D126" s="17"/>
      <c r="E126" s="18"/>
      <c r="F126" s="15"/>
      <c r="G126" s="34" t="s">
        <v>45</v>
      </c>
      <c r="H126" s="34" t="s">
        <v>63</v>
      </c>
      <c r="I126" s="102" t="s">
        <v>449</v>
      </c>
      <c r="J126" s="63" t="s">
        <v>85</v>
      </c>
      <c r="K126" s="36"/>
      <c r="L126" s="63"/>
      <c r="M126" s="15"/>
      <c r="N126" s="15"/>
      <c r="P126" s="15"/>
      <c r="Q126" s="15"/>
      <c r="R126" s="15"/>
      <c r="S126" s="15"/>
      <c r="T126" s="15"/>
      <c r="U126" s="15"/>
      <c r="V126" s="15"/>
      <c r="W126" s="15"/>
      <c r="X126" s="15"/>
      <c r="Y126" s="15"/>
      <c r="Z126" s="15"/>
      <c r="AA126" s="15"/>
      <c r="AB126" s="15"/>
    </row>
    <row r="127" spans="1:28" s="21" customFormat="1">
      <c r="A127" s="91"/>
      <c r="B127" s="19"/>
      <c r="C127" s="16"/>
      <c r="D127" s="17"/>
      <c r="E127" s="18"/>
      <c r="F127" s="15"/>
      <c r="G127" s="34" t="s">
        <v>45</v>
      </c>
      <c r="H127" s="34" t="s">
        <v>64</v>
      </c>
      <c r="I127" s="102" t="s">
        <v>450</v>
      </c>
      <c r="J127" s="63" t="s">
        <v>85</v>
      </c>
      <c r="K127" s="36"/>
      <c r="L127" s="63"/>
      <c r="M127" s="15"/>
      <c r="N127" s="15"/>
      <c r="P127" s="15"/>
      <c r="Q127" s="15"/>
      <c r="R127" s="15"/>
      <c r="S127" s="15"/>
      <c r="T127" s="15"/>
      <c r="U127" s="15"/>
      <c r="V127" s="15"/>
      <c r="W127" s="15"/>
      <c r="X127" s="15"/>
      <c r="Y127" s="15"/>
      <c r="Z127" s="15"/>
      <c r="AA127" s="15"/>
      <c r="AB127" s="15"/>
    </row>
    <row r="128" spans="1:28" s="21" customFormat="1">
      <c r="A128" s="91"/>
      <c r="B128" s="19"/>
      <c r="C128" s="16"/>
      <c r="D128" s="17"/>
      <c r="E128" s="18"/>
      <c r="F128" s="15"/>
      <c r="G128" s="34" t="s">
        <v>45</v>
      </c>
      <c r="H128" s="34" t="s">
        <v>65</v>
      </c>
      <c r="I128" s="102" t="s">
        <v>451</v>
      </c>
      <c r="J128" s="63" t="s">
        <v>272</v>
      </c>
      <c r="K128" s="36"/>
      <c r="L128" s="63"/>
      <c r="M128" s="15"/>
      <c r="N128" s="15"/>
      <c r="P128" s="15"/>
      <c r="Q128" s="15"/>
      <c r="R128" s="15"/>
      <c r="S128" s="15"/>
      <c r="T128" s="15"/>
      <c r="U128" s="15"/>
      <c r="V128" s="15"/>
      <c r="W128" s="15"/>
      <c r="X128" s="15"/>
      <c r="Y128" s="15"/>
      <c r="Z128" s="15"/>
      <c r="AA128" s="15"/>
      <c r="AB128" s="15"/>
    </row>
    <row r="129" spans="1:28" s="21" customFormat="1">
      <c r="A129" s="91"/>
      <c r="B129" s="19"/>
      <c r="C129" s="16"/>
      <c r="D129" s="17"/>
      <c r="E129" s="18"/>
      <c r="F129" s="15"/>
      <c r="G129" s="34" t="s">
        <v>45</v>
      </c>
      <c r="H129" s="34" t="s">
        <v>66</v>
      </c>
      <c r="I129" s="102" t="s">
        <v>452</v>
      </c>
      <c r="J129" s="63" t="s">
        <v>272</v>
      </c>
      <c r="K129" s="36"/>
      <c r="L129" s="63"/>
      <c r="M129" s="15"/>
      <c r="N129" s="15"/>
      <c r="P129" s="15"/>
      <c r="Q129" s="15"/>
      <c r="R129" s="15"/>
      <c r="S129" s="15"/>
      <c r="T129" s="15"/>
      <c r="U129" s="15"/>
      <c r="V129" s="15"/>
      <c r="W129" s="15"/>
      <c r="X129" s="15"/>
      <c r="Y129" s="15"/>
      <c r="Z129" s="15"/>
      <c r="AA129" s="15"/>
      <c r="AB129" s="15"/>
    </row>
    <row r="130" spans="1:28" s="21" customFormat="1">
      <c r="A130" s="91"/>
      <c r="B130" s="19"/>
      <c r="C130" s="16"/>
      <c r="D130" s="17"/>
      <c r="E130" s="18"/>
      <c r="F130" s="15"/>
      <c r="G130" s="34" t="s">
        <v>45</v>
      </c>
      <c r="H130" s="34" t="s">
        <v>67</v>
      </c>
      <c r="I130" s="102" t="s">
        <v>453</v>
      </c>
      <c r="J130" s="63" t="s">
        <v>272</v>
      </c>
      <c r="K130" s="36"/>
      <c r="L130" s="63"/>
      <c r="M130" s="15"/>
      <c r="N130" s="15"/>
      <c r="P130" s="15"/>
      <c r="Q130" s="15"/>
      <c r="R130" s="15"/>
      <c r="S130" s="15"/>
      <c r="T130" s="15"/>
      <c r="U130" s="15"/>
      <c r="V130" s="15"/>
      <c r="W130" s="15"/>
      <c r="X130" s="15"/>
      <c r="Y130" s="15"/>
      <c r="Z130" s="15"/>
      <c r="AA130" s="15"/>
      <c r="AB130" s="15"/>
    </row>
    <row r="131" spans="1:28" s="21" customFormat="1">
      <c r="A131" s="91"/>
      <c r="B131" s="19"/>
      <c r="C131" s="16"/>
      <c r="D131" s="17"/>
      <c r="E131" s="18"/>
      <c r="F131" s="15"/>
      <c r="G131" s="34" t="s">
        <v>45</v>
      </c>
      <c r="H131" s="34" t="s">
        <v>68</v>
      </c>
      <c r="I131" s="102" t="s">
        <v>454</v>
      </c>
      <c r="J131" s="63" t="s">
        <v>272</v>
      </c>
      <c r="K131" s="18"/>
      <c r="L131" s="63"/>
      <c r="M131" s="15"/>
      <c r="N131" s="15"/>
      <c r="P131" s="15"/>
      <c r="Q131" s="15"/>
      <c r="R131" s="15"/>
      <c r="S131" s="15"/>
      <c r="T131" s="15"/>
      <c r="U131" s="15"/>
      <c r="V131" s="15"/>
      <c r="W131" s="15"/>
      <c r="X131" s="15"/>
      <c r="Y131" s="15"/>
      <c r="Z131" s="15"/>
      <c r="AA131" s="15"/>
      <c r="AB131" s="15"/>
    </row>
    <row r="132" spans="1:28" s="21" customFormat="1">
      <c r="A132" s="91"/>
      <c r="B132" s="19"/>
      <c r="C132" s="16"/>
      <c r="D132" s="17"/>
      <c r="E132" s="18"/>
      <c r="F132" s="15"/>
      <c r="G132" s="34" t="s">
        <v>45</v>
      </c>
      <c r="H132" s="34" t="s">
        <v>69</v>
      </c>
      <c r="I132" s="35" t="s">
        <v>273</v>
      </c>
      <c r="J132" s="34" t="s">
        <v>274</v>
      </c>
      <c r="K132" s="36"/>
      <c r="L132" s="63"/>
      <c r="M132" s="15"/>
      <c r="N132" s="15"/>
      <c r="P132" s="15"/>
      <c r="Q132" s="15"/>
      <c r="R132" s="15"/>
      <c r="S132" s="15"/>
      <c r="T132" s="15"/>
      <c r="U132" s="15"/>
      <c r="V132" s="15"/>
      <c r="W132" s="15"/>
      <c r="X132" s="15"/>
      <c r="Y132" s="15"/>
      <c r="Z132" s="15"/>
      <c r="AA132" s="15"/>
      <c r="AB132" s="15"/>
    </row>
    <row r="133" spans="1:28" s="21" customFormat="1">
      <c r="A133" s="91"/>
      <c r="B133" s="19"/>
      <c r="C133" s="16"/>
      <c r="D133" s="17"/>
      <c r="E133" s="18"/>
      <c r="F133" s="15"/>
      <c r="G133" s="34" t="s">
        <v>45</v>
      </c>
      <c r="H133" s="34" t="s">
        <v>70</v>
      </c>
      <c r="I133" s="35" t="s">
        <v>275</v>
      </c>
      <c r="J133" s="36" t="s">
        <v>150</v>
      </c>
      <c r="K133" s="36"/>
      <c r="L133" s="63"/>
      <c r="M133" s="15"/>
      <c r="N133" s="15"/>
      <c r="P133" s="15"/>
      <c r="Q133" s="15"/>
      <c r="R133" s="15"/>
      <c r="S133" s="15"/>
      <c r="T133" s="15"/>
      <c r="U133" s="15"/>
      <c r="V133" s="15"/>
      <c r="W133" s="15"/>
      <c r="X133" s="15"/>
      <c r="Y133" s="15"/>
      <c r="Z133" s="15"/>
      <c r="AA133" s="15"/>
      <c r="AB133" s="15"/>
    </row>
    <row r="134" spans="1:28" s="21" customFormat="1">
      <c r="A134" s="91"/>
      <c r="B134" s="19"/>
      <c r="C134" s="16"/>
      <c r="D134" s="17"/>
      <c r="E134" s="18"/>
      <c r="F134" s="15"/>
      <c r="G134" s="38"/>
      <c r="H134" s="39"/>
      <c r="I134" s="40"/>
      <c r="J134" s="41"/>
      <c r="K134" s="41"/>
      <c r="L134" s="38"/>
      <c r="M134" s="15"/>
      <c r="N134" s="15"/>
      <c r="P134" s="15"/>
      <c r="Q134" s="15"/>
      <c r="R134" s="15"/>
      <c r="S134" s="15"/>
      <c r="T134" s="15"/>
      <c r="U134" s="15"/>
      <c r="V134" s="15"/>
      <c r="W134" s="15"/>
      <c r="X134" s="15"/>
      <c r="Y134" s="15"/>
      <c r="Z134" s="15"/>
      <c r="AA134" s="15"/>
      <c r="AB134" s="15"/>
    </row>
    <row r="135" spans="1:28" s="21" customFormat="1">
      <c r="A135" s="91"/>
      <c r="B135" s="19"/>
      <c r="C135" s="16"/>
      <c r="D135" s="17"/>
      <c r="E135" s="18"/>
      <c r="F135" s="15"/>
      <c r="G135" s="38"/>
      <c r="H135" s="39"/>
      <c r="I135" s="40"/>
      <c r="J135" s="18"/>
      <c r="K135" s="18"/>
      <c r="L135" s="38"/>
      <c r="M135" s="15"/>
      <c r="N135" s="15"/>
      <c r="P135" s="15"/>
      <c r="Q135" s="15"/>
      <c r="R135" s="15"/>
      <c r="S135" s="15"/>
      <c r="T135" s="15"/>
      <c r="U135" s="15"/>
      <c r="V135" s="15"/>
      <c r="W135" s="15"/>
      <c r="X135" s="15"/>
      <c r="Y135" s="15"/>
      <c r="Z135" s="15"/>
      <c r="AA135" s="15"/>
      <c r="AB135" s="15"/>
    </row>
    <row r="136" spans="1:28">
      <c r="A136" s="19"/>
      <c r="B136" s="16"/>
      <c r="D136" s="66" t="s">
        <v>276</v>
      </c>
      <c r="K136" s="18"/>
      <c r="M136" s="15"/>
      <c r="O136" s="21"/>
    </row>
    <row r="137" spans="1:28" ht="14.4">
      <c r="A137" s="19"/>
      <c r="B137" s="16"/>
      <c r="D137" s="17" t="s">
        <v>94</v>
      </c>
      <c r="K137" s="18"/>
      <c r="M137" s="15"/>
      <c r="O137" s="21"/>
      <c r="P137" s="139"/>
      <c r="Q137" s="140"/>
    </row>
    <row r="138" spans="1:28">
      <c r="A138" s="19"/>
      <c r="B138" s="16"/>
      <c r="D138" s="17" t="s">
        <v>270</v>
      </c>
      <c r="K138" s="18"/>
      <c r="M138" s="15"/>
      <c r="O138" s="21"/>
    </row>
    <row r="139" spans="1:28">
      <c r="A139" s="19"/>
      <c r="B139" s="94">
        <v>2</v>
      </c>
      <c r="C139" s="18" t="s">
        <v>111</v>
      </c>
      <c r="E139" s="23" t="s">
        <v>277</v>
      </c>
      <c r="F139" s="24"/>
      <c r="G139" s="24"/>
      <c r="H139" s="25"/>
      <c r="I139" s="24" t="s">
        <v>278</v>
      </c>
      <c r="J139" s="27"/>
      <c r="K139" s="27"/>
      <c r="L139" s="24"/>
      <c r="M139" s="24"/>
      <c r="O139" s="21" t="s">
        <v>279</v>
      </c>
    </row>
    <row r="140" spans="1:28">
      <c r="A140" s="19"/>
      <c r="B140" s="18"/>
      <c r="E140" s="24"/>
      <c r="F140" s="24"/>
      <c r="G140" s="24"/>
      <c r="H140" s="25"/>
      <c r="I140" s="26"/>
      <c r="J140" s="27"/>
      <c r="K140" s="27"/>
      <c r="L140" s="24"/>
      <c r="M140" s="24"/>
      <c r="O140" s="21"/>
    </row>
    <row r="141" spans="1:28">
      <c r="A141" s="19"/>
      <c r="B141" s="18"/>
      <c r="E141" s="24"/>
      <c r="F141" s="24"/>
      <c r="G141" s="24"/>
      <c r="H141" s="25"/>
      <c r="I141" s="26"/>
      <c r="J141" s="27"/>
      <c r="K141" s="27"/>
      <c r="L141" s="24"/>
      <c r="M141" s="29" t="s">
        <v>52</v>
      </c>
      <c r="O141" s="21"/>
    </row>
    <row r="142" spans="1:28">
      <c r="A142" s="19"/>
      <c r="B142" s="16"/>
      <c r="C142" s="17"/>
      <c r="D142" s="18"/>
      <c r="E142" s="15"/>
      <c r="G142" s="19"/>
      <c r="H142" s="20"/>
      <c r="I142" s="18"/>
      <c r="J142" s="15"/>
      <c r="M142" s="15"/>
      <c r="N142" s="21"/>
    </row>
    <row r="143" spans="1:28">
      <c r="A143" s="15"/>
      <c r="G143" s="15" t="s">
        <v>74</v>
      </c>
      <c r="K143" s="18"/>
      <c r="M143" s="15"/>
      <c r="O143" s="21"/>
    </row>
    <row r="144" spans="1:28" ht="13.95" customHeight="1">
      <c r="A144" s="15"/>
      <c r="D144" s="16"/>
      <c r="G144" s="52"/>
      <c r="H144" s="53" t="s">
        <v>53</v>
      </c>
      <c r="I144" s="54"/>
      <c r="J144" s="55"/>
      <c r="K144" s="55"/>
      <c r="L144" s="63"/>
      <c r="M144" s="15"/>
      <c r="O144" s="21"/>
      <c r="Q144" s="34"/>
      <c r="R144" s="14"/>
    </row>
    <row r="145" spans="1:18" ht="13.95" customHeight="1">
      <c r="A145" s="15"/>
      <c r="B145" s="15"/>
      <c r="C145" s="15"/>
      <c r="D145" s="15"/>
      <c r="G145" s="52"/>
      <c r="H145" s="53" t="s">
        <v>54</v>
      </c>
      <c r="I145" s="54"/>
      <c r="J145" s="55"/>
      <c r="K145" s="55"/>
      <c r="L145" s="63"/>
      <c r="M145" s="15"/>
      <c r="O145" s="21"/>
      <c r="Q145" s="34"/>
      <c r="R145" s="14"/>
    </row>
    <row r="146" spans="1:18" ht="13.95" customHeight="1">
      <c r="A146" s="15"/>
      <c r="B146" s="15"/>
      <c r="C146" s="15"/>
      <c r="D146" s="15"/>
      <c r="G146" s="52"/>
      <c r="H146" s="53" t="s">
        <v>55</v>
      </c>
      <c r="I146" s="59"/>
      <c r="J146" s="55"/>
      <c r="K146" s="55"/>
      <c r="L146" s="63"/>
      <c r="M146" s="15"/>
      <c r="O146" s="21"/>
      <c r="Q146" s="34"/>
      <c r="R146" s="14"/>
    </row>
    <row r="147" spans="1:18" ht="13.95" customHeight="1">
      <c r="A147" s="15"/>
      <c r="B147" s="15"/>
      <c r="C147" s="15"/>
      <c r="D147" s="15"/>
      <c r="G147" s="52"/>
      <c r="H147" s="53" t="s">
        <v>56</v>
      </c>
      <c r="I147" s="54"/>
      <c r="J147" s="55"/>
      <c r="K147" s="55"/>
      <c r="L147" s="63"/>
      <c r="M147" s="15"/>
      <c r="O147" s="21"/>
      <c r="Q147" s="34"/>
      <c r="R147" s="67"/>
    </row>
    <row r="148" spans="1:18" ht="13.95" customHeight="1">
      <c r="A148" s="15"/>
      <c r="B148" s="15"/>
      <c r="C148" s="15"/>
      <c r="D148" s="15"/>
      <c r="G148" s="52"/>
      <c r="H148" s="53" t="s">
        <v>57</v>
      </c>
      <c r="I148" s="54"/>
      <c r="J148" s="55"/>
      <c r="K148" s="55"/>
      <c r="L148" s="63"/>
      <c r="M148" s="15"/>
      <c r="O148" s="21"/>
      <c r="Q148" s="34"/>
      <c r="R148" s="67"/>
    </row>
    <row r="149" spans="1:18" ht="13.95" customHeight="1">
      <c r="A149" s="15"/>
      <c r="B149" s="15"/>
      <c r="C149" s="15"/>
      <c r="D149" s="15"/>
      <c r="G149" s="52"/>
      <c r="H149" s="53" t="s">
        <v>58</v>
      </c>
      <c r="I149" s="54"/>
      <c r="J149" s="55"/>
      <c r="K149" s="55"/>
      <c r="L149" s="63"/>
      <c r="M149" s="15"/>
      <c r="O149" s="21"/>
      <c r="Q149" s="34"/>
      <c r="R149" s="67"/>
    </row>
    <row r="150" spans="1:18" ht="13.95" customHeight="1">
      <c r="A150" s="15"/>
      <c r="B150" s="15"/>
      <c r="C150" s="15"/>
      <c r="D150" s="15"/>
      <c r="G150" s="52"/>
      <c r="H150" s="53" t="s">
        <v>59</v>
      </c>
      <c r="I150" s="54"/>
      <c r="J150" s="55"/>
      <c r="K150" s="55"/>
      <c r="L150" s="63"/>
      <c r="M150" s="15"/>
      <c r="O150" s="21"/>
      <c r="Q150" s="34"/>
      <c r="R150" s="67"/>
    </row>
    <row r="151" spans="1:18" ht="13.95" customHeight="1">
      <c r="A151" s="15"/>
      <c r="B151" s="15"/>
      <c r="C151" s="15"/>
      <c r="D151" s="15"/>
      <c r="G151" s="52"/>
      <c r="H151" s="53" t="s">
        <v>60</v>
      </c>
      <c r="I151" s="54"/>
      <c r="J151" s="55"/>
      <c r="K151" s="55"/>
      <c r="L151" s="63"/>
      <c r="M151" s="15"/>
      <c r="O151" s="21"/>
      <c r="Q151" s="34"/>
      <c r="R151" s="67"/>
    </row>
    <row r="152" spans="1:18" ht="13.95" customHeight="1">
      <c r="A152" s="15"/>
      <c r="B152" s="15"/>
      <c r="C152" s="15"/>
      <c r="D152" s="15"/>
      <c r="G152" s="52"/>
      <c r="H152" s="53" t="s">
        <v>61</v>
      </c>
      <c r="I152" s="54"/>
      <c r="J152" s="55"/>
      <c r="K152" s="55"/>
      <c r="L152" s="63"/>
      <c r="M152" s="15"/>
      <c r="O152" s="21"/>
      <c r="Q152" s="34"/>
      <c r="R152" s="68"/>
    </row>
    <row r="153" spans="1:18" ht="13.95" customHeight="1">
      <c r="A153" s="15"/>
      <c r="B153" s="15"/>
      <c r="C153" s="15"/>
      <c r="D153" s="15"/>
      <c r="G153" s="52"/>
      <c r="H153" s="98" t="s">
        <v>62</v>
      </c>
      <c r="I153" s="99"/>
      <c r="J153" s="100"/>
      <c r="K153" s="100"/>
      <c r="L153" s="17"/>
      <c r="M153" s="15"/>
      <c r="O153" s="21"/>
      <c r="Q153" s="5"/>
      <c r="R153" s="35"/>
    </row>
    <row r="154" spans="1:18" ht="13.95" customHeight="1">
      <c r="A154" s="15"/>
      <c r="B154" s="15"/>
      <c r="C154" s="15"/>
      <c r="D154" s="15"/>
      <c r="G154" s="98"/>
      <c r="H154" s="98" t="s">
        <v>63</v>
      </c>
      <c r="I154" s="99"/>
      <c r="J154" s="100"/>
      <c r="K154" s="100"/>
      <c r="L154" s="17"/>
      <c r="M154" s="15"/>
      <c r="O154" s="21"/>
      <c r="Q154" s="5"/>
      <c r="R154" s="20"/>
    </row>
    <row r="155" spans="1:18" ht="13.95" customHeight="1">
      <c r="A155" s="15"/>
      <c r="B155" s="15"/>
      <c r="C155" s="15"/>
      <c r="D155" s="15"/>
      <c r="G155" s="98"/>
      <c r="H155" s="98" t="s">
        <v>64</v>
      </c>
      <c r="I155" s="99"/>
      <c r="J155" s="100"/>
      <c r="K155" s="100"/>
      <c r="L155" s="17"/>
      <c r="M155" s="15"/>
      <c r="O155" s="21"/>
      <c r="Q155" s="5"/>
      <c r="R155" s="20"/>
    </row>
    <row r="156" spans="1:18">
      <c r="A156" s="15"/>
      <c r="J156" s="36"/>
      <c r="K156" s="18"/>
      <c r="M156" s="15"/>
      <c r="O156" s="21"/>
    </row>
    <row r="157" spans="1:18">
      <c r="A157" s="15"/>
      <c r="G157" s="30" t="s">
        <v>77</v>
      </c>
      <c r="H157" s="31"/>
      <c r="I157" s="32"/>
      <c r="J157" s="36"/>
      <c r="K157" s="33"/>
      <c r="L157" s="30"/>
      <c r="M157" s="15"/>
      <c r="O157" s="21"/>
    </row>
    <row r="158" spans="1:18">
      <c r="A158" s="15"/>
      <c r="G158" s="34" t="s">
        <v>45</v>
      </c>
      <c r="H158" s="34" t="s">
        <v>53</v>
      </c>
      <c r="I158" s="34" t="s">
        <v>439</v>
      </c>
      <c r="J158" s="63" t="s">
        <v>140</v>
      </c>
      <c r="K158" s="63"/>
      <c r="M158" s="15"/>
      <c r="O158" s="21"/>
    </row>
    <row r="159" spans="1:18">
      <c r="A159" s="15"/>
      <c r="G159" s="34" t="s">
        <v>45</v>
      </c>
      <c r="H159" s="34" t="s">
        <v>54</v>
      </c>
      <c r="I159" s="102" t="s">
        <v>440</v>
      </c>
      <c r="J159" s="63" t="s">
        <v>140</v>
      </c>
      <c r="K159" s="63"/>
      <c r="M159" s="15"/>
      <c r="O159" s="21"/>
    </row>
    <row r="160" spans="1:18">
      <c r="A160" s="15"/>
      <c r="G160" s="34" t="s">
        <v>45</v>
      </c>
      <c r="H160" s="34" t="s">
        <v>55</v>
      </c>
      <c r="I160" s="102" t="s">
        <v>441</v>
      </c>
      <c r="J160" s="63" t="s">
        <v>140</v>
      </c>
      <c r="K160" s="63"/>
      <c r="M160" s="15"/>
      <c r="O160" s="21"/>
    </row>
    <row r="161" spans="1:28">
      <c r="A161" s="15"/>
      <c r="G161" s="34" t="s">
        <v>45</v>
      </c>
      <c r="H161" s="34" t="s">
        <v>56</v>
      </c>
      <c r="I161" s="102" t="s">
        <v>442</v>
      </c>
      <c r="J161" s="63" t="s">
        <v>140</v>
      </c>
      <c r="K161" s="63"/>
      <c r="M161" s="15"/>
      <c r="O161" s="21"/>
    </row>
    <row r="162" spans="1:28">
      <c r="A162" s="15"/>
      <c r="G162" s="34" t="s">
        <v>45</v>
      </c>
      <c r="H162" s="34" t="s">
        <v>57</v>
      </c>
      <c r="I162" s="102" t="s">
        <v>443</v>
      </c>
      <c r="J162" s="63" t="s">
        <v>140</v>
      </c>
      <c r="K162" s="63"/>
      <c r="M162" s="15"/>
      <c r="O162" s="21"/>
    </row>
    <row r="163" spans="1:28" s="21" customFormat="1">
      <c r="A163" s="15"/>
      <c r="B163" s="19"/>
      <c r="C163" s="16"/>
      <c r="D163" s="17"/>
      <c r="E163" s="18"/>
      <c r="F163" s="15"/>
      <c r="G163" s="34" t="s">
        <v>45</v>
      </c>
      <c r="H163" s="34" t="s">
        <v>58</v>
      </c>
      <c r="I163" s="102" t="s">
        <v>444</v>
      </c>
      <c r="J163" s="63" t="s">
        <v>140</v>
      </c>
      <c r="K163" s="63"/>
      <c r="L163" s="15"/>
      <c r="P163" s="15"/>
      <c r="Q163" s="15"/>
      <c r="R163" s="15"/>
      <c r="S163" s="15"/>
      <c r="T163" s="15"/>
      <c r="U163" s="15"/>
      <c r="V163" s="15"/>
      <c r="W163" s="15"/>
      <c r="X163" s="15"/>
      <c r="Y163" s="15"/>
      <c r="Z163" s="15"/>
      <c r="AA163" s="15"/>
      <c r="AB163" s="15"/>
    </row>
    <row r="164" spans="1:28" s="21" customFormat="1">
      <c r="A164" s="15"/>
      <c r="B164" s="19"/>
      <c r="C164" s="16"/>
      <c r="D164" s="17"/>
      <c r="E164" s="18"/>
      <c r="F164" s="15"/>
      <c r="G164" s="34" t="s">
        <v>45</v>
      </c>
      <c r="H164" s="34" t="s">
        <v>59</v>
      </c>
      <c r="I164" s="102" t="s">
        <v>445</v>
      </c>
      <c r="J164" s="63" t="s">
        <v>95</v>
      </c>
      <c r="K164" s="63"/>
      <c r="L164" s="15"/>
      <c r="N164" s="15"/>
      <c r="P164" s="15"/>
      <c r="Q164" s="15"/>
      <c r="R164" s="15"/>
      <c r="S164" s="15"/>
      <c r="T164" s="15"/>
      <c r="U164" s="15"/>
      <c r="V164" s="15"/>
      <c r="W164" s="15"/>
      <c r="X164" s="15"/>
      <c r="Y164" s="15"/>
      <c r="Z164" s="15"/>
      <c r="AA164" s="15"/>
      <c r="AB164" s="15"/>
    </row>
    <row r="165" spans="1:28" s="21" customFormat="1">
      <c r="A165" s="15"/>
      <c r="B165" s="19"/>
      <c r="C165" s="16"/>
      <c r="D165" s="17"/>
      <c r="E165" s="18"/>
      <c r="F165" s="15"/>
      <c r="G165" s="34" t="s">
        <v>45</v>
      </c>
      <c r="H165" s="34" t="s">
        <v>60</v>
      </c>
      <c r="I165" s="102" t="s">
        <v>446</v>
      </c>
      <c r="J165" s="63" t="s">
        <v>95</v>
      </c>
      <c r="K165" s="63"/>
      <c r="L165" s="15"/>
      <c r="N165" s="15"/>
      <c r="P165" s="15"/>
      <c r="Q165" s="15"/>
      <c r="R165" s="15"/>
      <c r="S165" s="15"/>
      <c r="T165" s="15"/>
      <c r="U165" s="15"/>
      <c r="V165" s="15"/>
      <c r="W165" s="15"/>
      <c r="X165" s="15"/>
      <c r="Y165" s="15"/>
      <c r="Z165" s="15"/>
      <c r="AA165" s="15"/>
      <c r="AB165" s="15"/>
    </row>
    <row r="166" spans="1:28" s="21" customFormat="1">
      <c r="A166" s="15"/>
      <c r="B166" s="19"/>
      <c r="C166" s="16"/>
      <c r="D166" s="17"/>
      <c r="E166" s="18"/>
      <c r="F166" s="15"/>
      <c r="G166" s="34" t="s">
        <v>45</v>
      </c>
      <c r="H166" s="34" t="s">
        <v>61</v>
      </c>
      <c r="I166" s="102" t="s">
        <v>447</v>
      </c>
      <c r="J166" s="63" t="s">
        <v>95</v>
      </c>
      <c r="K166" s="63"/>
      <c r="L166" s="15"/>
      <c r="N166" s="15"/>
      <c r="P166" s="15"/>
      <c r="Q166" s="15"/>
      <c r="R166" s="15"/>
      <c r="S166" s="15"/>
      <c r="T166" s="15"/>
      <c r="U166" s="15"/>
      <c r="V166" s="15"/>
      <c r="W166" s="15"/>
      <c r="X166" s="15"/>
      <c r="Y166" s="15"/>
      <c r="Z166" s="15"/>
      <c r="AA166" s="15"/>
      <c r="AB166" s="15"/>
    </row>
    <row r="167" spans="1:28" s="21" customFormat="1">
      <c r="A167" s="91"/>
      <c r="B167" s="19"/>
      <c r="C167" s="16"/>
      <c r="D167" s="17"/>
      <c r="E167" s="18"/>
      <c r="F167" s="15"/>
      <c r="G167" s="34" t="s">
        <v>45</v>
      </c>
      <c r="H167" s="34" t="s">
        <v>62</v>
      </c>
      <c r="I167" s="102" t="s">
        <v>448</v>
      </c>
      <c r="J167" s="17" t="s">
        <v>95</v>
      </c>
      <c r="K167" s="63"/>
      <c r="L167" s="15"/>
      <c r="N167" s="15"/>
      <c r="P167" s="15"/>
      <c r="Q167" s="15"/>
      <c r="R167" s="15"/>
      <c r="S167" s="15"/>
      <c r="T167" s="15"/>
      <c r="U167" s="15"/>
      <c r="V167" s="15"/>
      <c r="W167" s="15"/>
      <c r="X167" s="15"/>
      <c r="Y167" s="15"/>
      <c r="Z167" s="15"/>
      <c r="AA167" s="15"/>
      <c r="AB167" s="15"/>
    </row>
    <row r="168" spans="1:28" s="21" customFormat="1">
      <c r="A168" s="91"/>
      <c r="B168" s="19"/>
      <c r="C168" s="16"/>
      <c r="D168" s="17"/>
      <c r="E168" s="18"/>
      <c r="F168" s="15"/>
      <c r="G168" s="34" t="s">
        <v>45</v>
      </c>
      <c r="H168" s="34" t="s">
        <v>63</v>
      </c>
      <c r="I168" s="102" t="s">
        <v>449</v>
      </c>
      <c r="J168" s="17" t="s">
        <v>95</v>
      </c>
      <c r="K168" s="63"/>
      <c r="L168" s="15"/>
      <c r="N168" s="15"/>
      <c r="P168" s="15"/>
      <c r="Q168" s="15"/>
      <c r="R168" s="15"/>
      <c r="S168" s="15"/>
      <c r="T168" s="15"/>
      <c r="U168" s="15"/>
      <c r="V168" s="15"/>
      <c r="W168" s="15"/>
      <c r="X168" s="15"/>
      <c r="Y168" s="15"/>
      <c r="Z168" s="15"/>
      <c r="AA168" s="15"/>
      <c r="AB168" s="15"/>
    </row>
    <row r="169" spans="1:28" s="21" customFormat="1">
      <c r="A169" s="91"/>
      <c r="B169" s="19"/>
      <c r="C169" s="16"/>
      <c r="D169" s="17"/>
      <c r="E169" s="18"/>
      <c r="F169" s="15"/>
      <c r="G169" s="34" t="s">
        <v>45</v>
      </c>
      <c r="H169" s="34" t="s">
        <v>64</v>
      </c>
      <c r="I169" s="102" t="s">
        <v>450</v>
      </c>
      <c r="J169" s="17" t="s">
        <v>139</v>
      </c>
      <c r="K169" s="63"/>
      <c r="L169" s="15"/>
      <c r="N169" s="15"/>
      <c r="P169" s="15"/>
      <c r="Q169" s="15"/>
      <c r="R169" s="15"/>
      <c r="S169" s="15"/>
      <c r="T169" s="15"/>
      <c r="U169" s="15"/>
      <c r="V169" s="15"/>
      <c r="W169" s="15"/>
      <c r="X169" s="15"/>
      <c r="Y169" s="15"/>
      <c r="Z169" s="15"/>
      <c r="AA169" s="15"/>
      <c r="AB169" s="15"/>
    </row>
    <row r="170" spans="1:28" s="21" customFormat="1">
      <c r="A170" s="91"/>
      <c r="B170" s="19"/>
      <c r="C170" s="16"/>
      <c r="D170" s="17"/>
      <c r="E170" s="18"/>
      <c r="F170" s="15"/>
      <c r="G170" s="34" t="s">
        <v>45</v>
      </c>
      <c r="H170" s="34" t="s">
        <v>65</v>
      </c>
      <c r="I170" s="102" t="s">
        <v>451</v>
      </c>
      <c r="J170" s="17" t="s">
        <v>139</v>
      </c>
      <c r="K170" s="63"/>
      <c r="L170" s="15"/>
      <c r="N170" s="15"/>
      <c r="P170" s="15"/>
      <c r="Q170" s="15"/>
      <c r="R170" s="15"/>
      <c r="S170" s="15"/>
      <c r="T170" s="15"/>
      <c r="U170" s="15"/>
      <c r="V170" s="15"/>
      <c r="W170" s="15"/>
      <c r="X170" s="15"/>
      <c r="Y170" s="15"/>
      <c r="Z170" s="15"/>
      <c r="AA170" s="15"/>
      <c r="AB170" s="15"/>
    </row>
    <row r="171" spans="1:28" s="21" customFormat="1">
      <c r="A171" s="91"/>
      <c r="B171" s="19"/>
      <c r="C171" s="16"/>
      <c r="D171" s="17"/>
      <c r="E171" s="18"/>
      <c r="F171" s="15"/>
      <c r="G171" s="34" t="s">
        <v>45</v>
      </c>
      <c r="H171" s="34" t="s">
        <v>66</v>
      </c>
      <c r="I171" s="102" t="s">
        <v>452</v>
      </c>
      <c r="J171" s="17" t="s">
        <v>139</v>
      </c>
      <c r="K171" s="63"/>
      <c r="L171" s="15"/>
      <c r="N171" s="15"/>
      <c r="P171" s="15"/>
      <c r="Q171" s="15"/>
      <c r="R171" s="15"/>
      <c r="S171" s="15"/>
      <c r="T171" s="15"/>
      <c r="U171" s="15"/>
      <c r="V171" s="15"/>
      <c r="W171" s="15"/>
      <c r="X171" s="15"/>
      <c r="Y171" s="15"/>
      <c r="Z171" s="15"/>
      <c r="AA171" s="15"/>
      <c r="AB171" s="15"/>
    </row>
    <row r="172" spans="1:28" s="21" customFormat="1">
      <c r="A172" s="91"/>
      <c r="B172" s="19"/>
      <c r="C172" s="16"/>
      <c r="D172" s="17"/>
      <c r="E172" s="18"/>
      <c r="F172" s="15"/>
      <c r="G172" s="34" t="s">
        <v>45</v>
      </c>
      <c r="H172" s="34" t="s">
        <v>67</v>
      </c>
      <c r="I172" s="102" t="s">
        <v>453</v>
      </c>
      <c r="J172" s="17" t="s">
        <v>139</v>
      </c>
      <c r="K172" s="63"/>
      <c r="L172" s="15"/>
      <c r="N172" s="15"/>
      <c r="P172" s="15"/>
      <c r="Q172" s="15"/>
      <c r="R172" s="15"/>
      <c r="S172" s="15"/>
      <c r="T172" s="15"/>
      <c r="U172" s="15"/>
      <c r="V172" s="15"/>
      <c r="W172" s="15"/>
      <c r="X172" s="15"/>
      <c r="Y172" s="15"/>
      <c r="Z172" s="15"/>
      <c r="AA172" s="15"/>
      <c r="AB172" s="15"/>
    </row>
    <row r="173" spans="1:28" s="21" customFormat="1">
      <c r="A173" s="91"/>
      <c r="B173" s="19"/>
      <c r="C173" s="16"/>
      <c r="D173" s="17"/>
      <c r="E173" s="18"/>
      <c r="F173" s="15"/>
      <c r="G173" s="34" t="s">
        <v>45</v>
      </c>
      <c r="H173" s="34" t="s">
        <v>68</v>
      </c>
      <c r="I173" s="102" t="s">
        <v>454</v>
      </c>
      <c r="J173" s="17" t="s">
        <v>139</v>
      </c>
      <c r="K173" s="63"/>
      <c r="L173" s="15"/>
      <c r="N173" s="15"/>
      <c r="P173" s="15"/>
      <c r="Q173" s="15"/>
      <c r="R173" s="15"/>
      <c r="S173" s="15"/>
      <c r="T173" s="15"/>
      <c r="U173" s="15"/>
      <c r="V173" s="15"/>
      <c r="W173" s="15"/>
      <c r="X173" s="15"/>
      <c r="Y173" s="15"/>
      <c r="Z173" s="15"/>
      <c r="AA173" s="15"/>
      <c r="AB173" s="15"/>
    </row>
    <row r="174" spans="1:28" s="21" customFormat="1">
      <c r="A174" s="91"/>
      <c r="B174" s="19"/>
      <c r="C174" s="16"/>
      <c r="D174" s="17"/>
      <c r="E174" s="18"/>
      <c r="F174" s="15"/>
      <c r="G174" s="34" t="s">
        <v>45</v>
      </c>
      <c r="H174" s="34" t="s">
        <v>69</v>
      </c>
      <c r="I174" s="35" t="s">
        <v>273</v>
      </c>
      <c r="J174" s="63" t="s">
        <v>280</v>
      </c>
      <c r="K174" s="63"/>
      <c r="L174" s="15"/>
      <c r="N174" s="15"/>
      <c r="P174" s="15"/>
      <c r="Q174" s="15"/>
      <c r="R174" s="15"/>
      <c r="S174" s="15"/>
      <c r="T174" s="15"/>
      <c r="U174" s="15"/>
      <c r="V174" s="15"/>
      <c r="W174" s="15"/>
      <c r="X174" s="15"/>
      <c r="Y174" s="15"/>
      <c r="Z174" s="15"/>
      <c r="AA174" s="15"/>
      <c r="AB174" s="15"/>
    </row>
    <row r="175" spans="1:28" s="21" customFormat="1">
      <c r="A175" s="91"/>
      <c r="B175" s="19"/>
      <c r="C175" s="16"/>
      <c r="D175" s="17"/>
      <c r="E175" s="18"/>
      <c r="F175" s="15"/>
      <c r="G175" s="34" t="s">
        <v>45</v>
      </c>
      <c r="H175" s="34" t="s">
        <v>70</v>
      </c>
      <c r="I175" s="35" t="s">
        <v>275</v>
      </c>
      <c r="J175" s="36" t="s">
        <v>150</v>
      </c>
      <c r="K175" s="63"/>
      <c r="L175" s="15"/>
      <c r="N175" s="15"/>
      <c r="P175" s="15"/>
      <c r="Q175" s="15"/>
      <c r="R175" s="15"/>
      <c r="S175" s="15"/>
      <c r="T175" s="15"/>
      <c r="U175" s="15"/>
      <c r="V175" s="15"/>
      <c r="W175" s="15"/>
      <c r="X175" s="15"/>
      <c r="Y175" s="15"/>
      <c r="Z175" s="15"/>
      <c r="AA175" s="15"/>
      <c r="AB175" s="15"/>
    </row>
    <row r="176" spans="1:28" s="21" customFormat="1">
      <c r="A176" s="91"/>
      <c r="B176" s="19"/>
      <c r="C176" s="16"/>
      <c r="D176" s="17"/>
      <c r="E176" s="18"/>
      <c r="F176" s="15"/>
      <c r="G176" s="34" t="s">
        <v>45</v>
      </c>
      <c r="H176" s="34" t="s">
        <v>71</v>
      </c>
      <c r="I176" s="35"/>
      <c r="J176" s="36"/>
      <c r="K176" s="36"/>
      <c r="L176" s="34"/>
      <c r="M176" s="15"/>
      <c r="N176" s="15"/>
      <c r="P176" s="15"/>
      <c r="Q176" s="15"/>
      <c r="R176" s="15"/>
      <c r="S176" s="15"/>
      <c r="T176" s="15"/>
      <c r="U176" s="15"/>
      <c r="V176" s="15"/>
      <c r="W176" s="15"/>
      <c r="X176" s="15"/>
      <c r="Y176" s="15"/>
      <c r="Z176" s="15"/>
      <c r="AA176" s="15"/>
      <c r="AB176" s="15"/>
    </row>
    <row r="177" spans="1:28" s="21" customFormat="1">
      <c r="A177" s="91"/>
      <c r="B177" s="19"/>
      <c r="C177" s="16"/>
      <c r="D177" s="17"/>
      <c r="E177" s="18"/>
      <c r="F177" s="15"/>
      <c r="G177" s="38"/>
      <c r="H177" s="38"/>
      <c r="I177" s="40"/>
      <c r="J177" s="18"/>
      <c r="K177" s="18"/>
      <c r="L177" s="38"/>
      <c r="M177" s="15"/>
      <c r="N177" s="15"/>
      <c r="P177" s="15"/>
      <c r="Q177" s="15"/>
      <c r="R177" s="15"/>
      <c r="S177" s="15"/>
      <c r="T177" s="15"/>
      <c r="U177" s="15"/>
      <c r="V177" s="15"/>
      <c r="W177" s="15"/>
      <c r="X177" s="15"/>
      <c r="Y177" s="15"/>
      <c r="Z177" s="15"/>
      <c r="AA177" s="15"/>
      <c r="AB177" s="15"/>
    </row>
    <row r="178" spans="1:28">
      <c r="D178" s="141" t="s">
        <v>281</v>
      </c>
      <c r="G178" s="38"/>
      <c r="H178" s="39"/>
      <c r="I178" s="40"/>
      <c r="J178" s="17" t="s">
        <v>156</v>
      </c>
      <c r="K178" s="38"/>
    </row>
    <row r="179" spans="1:28">
      <c r="D179" s="17" t="s">
        <v>94</v>
      </c>
    </row>
    <row r="180" spans="1:28">
      <c r="D180" s="17" t="s">
        <v>270</v>
      </c>
    </row>
    <row r="181" spans="1:28">
      <c r="A181" s="91">
        <v>2</v>
      </c>
      <c r="B181" s="19">
        <v>2</v>
      </c>
      <c r="C181" s="18" t="s">
        <v>111</v>
      </c>
      <c r="E181" s="23" t="s">
        <v>152</v>
      </c>
      <c r="F181" s="24"/>
      <c r="G181" s="24"/>
      <c r="H181" s="25"/>
      <c r="I181" s="26" t="s">
        <v>282</v>
      </c>
      <c r="J181" s="27"/>
      <c r="K181" s="24"/>
      <c r="L181" s="24"/>
      <c r="M181" s="21" t="s">
        <v>118</v>
      </c>
    </row>
    <row r="182" spans="1:28" s="21" customFormat="1">
      <c r="A182" s="96"/>
      <c r="B182" s="19"/>
      <c r="C182" s="18"/>
      <c r="D182" s="17"/>
      <c r="E182" s="24"/>
      <c r="F182" s="24"/>
      <c r="G182" s="24"/>
      <c r="H182" s="25"/>
      <c r="I182" s="26"/>
      <c r="J182" s="27"/>
      <c r="K182" s="24"/>
      <c r="L182" s="24"/>
      <c r="N182" s="15"/>
    </row>
    <row r="183" spans="1:28" s="21" customFormat="1">
      <c r="A183" s="96"/>
      <c r="B183" s="19"/>
      <c r="C183" s="18"/>
      <c r="D183" s="17"/>
      <c r="E183" s="24"/>
      <c r="F183" s="24"/>
      <c r="G183" s="24"/>
      <c r="H183" s="25"/>
      <c r="I183" s="26"/>
      <c r="J183" s="27"/>
      <c r="K183" s="24"/>
      <c r="L183" s="29" t="s">
        <v>52</v>
      </c>
      <c r="N183" s="15"/>
    </row>
    <row r="185" spans="1:28" s="21" customFormat="1">
      <c r="A185" s="96"/>
      <c r="B185" s="19"/>
      <c r="C185" s="16"/>
      <c r="D185" s="17"/>
      <c r="E185" s="18"/>
      <c r="F185" s="15"/>
      <c r="G185" s="15" t="s">
        <v>74</v>
      </c>
      <c r="H185" s="19"/>
      <c r="I185" s="20"/>
      <c r="J185" s="18"/>
      <c r="K185" s="15"/>
      <c r="L185" s="15"/>
      <c r="N185" s="15"/>
    </row>
    <row r="186" spans="1:28" ht="13.95" customHeight="1">
      <c r="D186" s="17" t="s">
        <v>119</v>
      </c>
      <c r="G186" s="52"/>
      <c r="H186" s="53" t="s">
        <v>53</v>
      </c>
      <c r="I186" s="54" t="s">
        <v>8</v>
      </c>
      <c r="J186" s="55"/>
      <c r="K186" s="63" t="s">
        <v>140</v>
      </c>
    </row>
    <row r="187" spans="1:28" ht="13.95" customHeight="1">
      <c r="B187" s="15"/>
      <c r="C187" s="15"/>
      <c r="G187" s="52"/>
      <c r="H187" s="53" t="s">
        <v>54</v>
      </c>
      <c r="I187" s="54" t="s">
        <v>9</v>
      </c>
      <c r="J187" s="55"/>
      <c r="K187" s="63" t="s">
        <v>140</v>
      </c>
    </row>
    <row r="188" spans="1:28" ht="13.95" customHeight="1">
      <c r="B188" s="15"/>
      <c r="C188" s="15"/>
      <c r="G188" s="52"/>
      <c r="H188" s="53" t="s">
        <v>55</v>
      </c>
      <c r="I188" s="59" t="s">
        <v>4</v>
      </c>
      <c r="J188" s="55"/>
      <c r="K188" s="63" t="s">
        <v>140</v>
      </c>
    </row>
    <row r="189" spans="1:28" ht="13.95" customHeight="1">
      <c r="B189" s="15"/>
      <c r="C189" s="15"/>
      <c r="G189" s="52"/>
      <c r="H189" s="53" t="s">
        <v>56</v>
      </c>
      <c r="I189" s="54" t="s">
        <v>100</v>
      </c>
      <c r="J189" s="55"/>
      <c r="K189" s="63" t="s">
        <v>140</v>
      </c>
    </row>
    <row r="190" spans="1:28" ht="13.95" customHeight="1">
      <c r="B190" s="15"/>
      <c r="C190" s="15"/>
      <c r="G190" s="52"/>
      <c r="H190" s="53" t="s">
        <v>57</v>
      </c>
      <c r="I190" s="54" t="s">
        <v>1</v>
      </c>
      <c r="J190" s="55"/>
      <c r="K190" s="63" t="s">
        <v>95</v>
      </c>
    </row>
    <row r="191" spans="1:28" ht="13.95" customHeight="1">
      <c r="B191" s="15"/>
      <c r="C191" s="15"/>
      <c r="G191" s="52"/>
      <c r="H191" s="53" t="s">
        <v>58</v>
      </c>
      <c r="I191" s="54" t="s">
        <v>2</v>
      </c>
      <c r="J191" s="55"/>
      <c r="K191" s="63" t="s">
        <v>95</v>
      </c>
    </row>
    <row r="192" spans="1:28" ht="13.95" customHeight="1">
      <c r="B192" s="15"/>
      <c r="C192" s="15"/>
      <c r="G192" s="52"/>
      <c r="H192" s="53" t="s">
        <v>59</v>
      </c>
      <c r="I192" s="54" t="s">
        <v>3</v>
      </c>
      <c r="J192" s="55"/>
      <c r="K192" s="63" t="s">
        <v>95</v>
      </c>
    </row>
    <row r="193" spans="1:13" ht="13.95" customHeight="1">
      <c r="B193" s="15"/>
      <c r="C193" s="15"/>
      <c r="G193" s="52"/>
      <c r="H193" s="53" t="s">
        <v>60</v>
      </c>
      <c r="I193" s="54" t="s">
        <v>101</v>
      </c>
      <c r="J193" s="55"/>
      <c r="K193" s="63" t="s">
        <v>95</v>
      </c>
    </row>
    <row r="194" spans="1:13" ht="13.95" customHeight="1">
      <c r="B194" s="15"/>
      <c r="C194" s="15"/>
      <c r="G194" s="52"/>
      <c r="H194" s="53" t="s">
        <v>61</v>
      </c>
      <c r="I194" s="54" t="s">
        <v>5</v>
      </c>
      <c r="J194" s="55"/>
      <c r="K194" s="63" t="s">
        <v>95</v>
      </c>
    </row>
    <row r="195" spans="1:13" ht="13.95" customHeight="1">
      <c r="B195" s="15"/>
      <c r="C195" s="15"/>
      <c r="G195" s="52"/>
      <c r="H195" s="98" t="s">
        <v>62</v>
      </c>
      <c r="I195" s="99" t="s">
        <v>0</v>
      </c>
      <c r="J195" s="100"/>
      <c r="K195" s="17" t="s">
        <v>95</v>
      </c>
    </row>
    <row r="196" spans="1:13" ht="13.95" customHeight="1">
      <c r="B196" s="15"/>
      <c r="C196" s="15"/>
      <c r="G196" s="98"/>
      <c r="H196" s="98" t="s">
        <v>63</v>
      </c>
      <c r="I196" s="99" t="s">
        <v>6</v>
      </c>
      <c r="J196" s="100"/>
      <c r="K196" s="17" t="s">
        <v>139</v>
      </c>
    </row>
    <row r="197" spans="1:13" ht="13.95" customHeight="1">
      <c r="B197" s="15"/>
      <c r="C197" s="15"/>
      <c r="G197" s="98"/>
      <c r="H197" s="98" t="s">
        <v>64</v>
      </c>
      <c r="I197" s="99" t="s">
        <v>102</v>
      </c>
      <c r="J197" s="100"/>
      <c r="K197" s="17" t="s">
        <v>139</v>
      </c>
    </row>
    <row r="198" spans="1:13" ht="13.95" customHeight="1">
      <c r="A198" s="15"/>
      <c r="B198" s="15"/>
      <c r="C198" s="15"/>
      <c r="G198" s="98"/>
      <c r="H198" s="98" t="s">
        <v>65</v>
      </c>
      <c r="I198" s="99" t="s">
        <v>7</v>
      </c>
      <c r="J198" s="100"/>
      <c r="K198" s="17" t="s">
        <v>139</v>
      </c>
    </row>
    <row r="199" spans="1:13" ht="13.95" customHeight="1">
      <c r="A199" s="15"/>
      <c r="B199" s="15"/>
      <c r="C199" s="15"/>
      <c r="G199" s="98"/>
      <c r="H199" s="98" t="s">
        <v>66</v>
      </c>
      <c r="I199" s="99" t="s">
        <v>103</v>
      </c>
      <c r="J199" s="100"/>
      <c r="K199" s="17" t="s">
        <v>139</v>
      </c>
    </row>
    <row r="200" spans="1:13" ht="13.95" customHeight="1">
      <c r="A200" s="15"/>
      <c r="B200" s="15"/>
      <c r="C200" s="15"/>
      <c r="G200" s="98"/>
      <c r="H200" s="98" t="s">
        <v>67</v>
      </c>
      <c r="I200" s="99" t="s">
        <v>104</v>
      </c>
      <c r="J200" s="100"/>
      <c r="K200" s="17"/>
    </row>
    <row r="201" spans="1:13" ht="13.95" customHeight="1">
      <c r="A201" s="15"/>
      <c r="B201" s="15"/>
      <c r="C201" s="15"/>
      <c r="G201" s="98"/>
      <c r="H201" s="98" t="s">
        <v>68</v>
      </c>
      <c r="I201" s="99" t="s">
        <v>105</v>
      </c>
      <c r="J201" s="100"/>
      <c r="K201" s="17"/>
      <c r="M201" s="63"/>
    </row>
    <row r="202" spans="1:13">
      <c r="A202" s="15"/>
      <c r="J202" s="17"/>
    </row>
    <row r="203" spans="1:13">
      <c r="A203" s="15"/>
      <c r="G203" s="30" t="s">
        <v>77</v>
      </c>
      <c r="H203" s="31"/>
      <c r="I203" s="32"/>
      <c r="J203" s="17"/>
      <c r="K203" s="30"/>
    </row>
    <row r="204" spans="1:13">
      <c r="A204" s="15"/>
      <c r="G204" s="34" t="s">
        <v>45</v>
      </c>
      <c r="H204" s="34" t="s">
        <v>53</v>
      </c>
      <c r="I204" s="34" t="s">
        <v>439</v>
      </c>
      <c r="J204" s="63" t="s">
        <v>84</v>
      </c>
      <c r="K204" s="34"/>
    </row>
    <row r="205" spans="1:13">
      <c r="A205" s="15"/>
      <c r="G205" s="34" t="s">
        <v>45</v>
      </c>
      <c r="H205" s="34" t="s">
        <v>54</v>
      </c>
      <c r="I205" s="102" t="s">
        <v>440</v>
      </c>
      <c r="J205" s="63" t="s">
        <v>84</v>
      </c>
      <c r="K205" s="34"/>
    </row>
    <row r="206" spans="1:13">
      <c r="A206" s="15"/>
      <c r="G206" s="34" t="s">
        <v>45</v>
      </c>
      <c r="H206" s="34" t="s">
        <v>55</v>
      </c>
      <c r="I206" s="102" t="s">
        <v>441</v>
      </c>
      <c r="J206" s="63" t="s">
        <v>84</v>
      </c>
      <c r="K206" s="34"/>
    </row>
    <row r="207" spans="1:13">
      <c r="A207" s="15"/>
      <c r="G207" s="34" t="s">
        <v>45</v>
      </c>
      <c r="H207" s="34" t="s">
        <v>56</v>
      </c>
      <c r="I207" s="102" t="s">
        <v>442</v>
      </c>
      <c r="J207" s="63" t="s">
        <v>84</v>
      </c>
      <c r="K207" s="34"/>
    </row>
    <row r="208" spans="1:13">
      <c r="A208" s="15"/>
      <c r="G208" s="34" t="s">
        <v>45</v>
      </c>
      <c r="H208" s="34" t="s">
        <v>57</v>
      </c>
      <c r="I208" s="102" t="s">
        <v>443</v>
      </c>
      <c r="J208" s="63" t="s">
        <v>84</v>
      </c>
      <c r="K208" s="34"/>
    </row>
    <row r="209" spans="1:13">
      <c r="A209" s="15"/>
      <c r="G209" s="34" t="s">
        <v>45</v>
      </c>
      <c r="H209" s="34" t="s">
        <v>58</v>
      </c>
      <c r="I209" s="102" t="s">
        <v>444</v>
      </c>
      <c r="J209" s="63" t="s">
        <v>84</v>
      </c>
      <c r="K209" s="34"/>
    </row>
    <row r="210" spans="1:13">
      <c r="A210" s="15"/>
      <c r="G210" s="34" t="s">
        <v>45</v>
      </c>
      <c r="H210" s="34" t="s">
        <v>59</v>
      </c>
      <c r="I210" s="102" t="s">
        <v>445</v>
      </c>
      <c r="J210" s="63" t="s">
        <v>85</v>
      </c>
      <c r="K210" s="34"/>
    </row>
    <row r="211" spans="1:13">
      <c r="A211" s="15"/>
      <c r="G211" s="34" t="s">
        <v>45</v>
      </c>
      <c r="H211" s="34" t="s">
        <v>60</v>
      </c>
      <c r="I211" s="102" t="s">
        <v>446</v>
      </c>
      <c r="J211" s="63" t="s">
        <v>85</v>
      </c>
      <c r="K211" s="34"/>
    </row>
    <row r="212" spans="1:13">
      <c r="G212" s="34" t="s">
        <v>45</v>
      </c>
      <c r="H212" s="34" t="s">
        <v>61</v>
      </c>
      <c r="I212" s="102" t="s">
        <v>447</v>
      </c>
      <c r="J212" s="63" t="s">
        <v>85</v>
      </c>
      <c r="K212" s="34"/>
      <c r="M212" s="15"/>
    </row>
    <row r="213" spans="1:13">
      <c r="G213" s="34" t="s">
        <v>45</v>
      </c>
      <c r="H213" s="34" t="s">
        <v>62</v>
      </c>
      <c r="I213" s="102" t="s">
        <v>448</v>
      </c>
      <c r="J213" s="63" t="s">
        <v>85</v>
      </c>
      <c r="K213" s="34"/>
      <c r="M213" s="15"/>
    </row>
    <row r="214" spans="1:13">
      <c r="G214" s="34" t="s">
        <v>45</v>
      </c>
      <c r="H214" s="34" t="s">
        <v>63</v>
      </c>
      <c r="I214" s="102" t="s">
        <v>449</v>
      </c>
      <c r="J214" s="63" t="s">
        <v>85</v>
      </c>
      <c r="K214" s="34"/>
      <c r="M214" s="15"/>
    </row>
    <row r="215" spans="1:13">
      <c r="G215" s="34" t="s">
        <v>45</v>
      </c>
      <c r="H215" s="34" t="s">
        <v>64</v>
      </c>
      <c r="I215" s="102" t="s">
        <v>450</v>
      </c>
      <c r="J215" s="63" t="s">
        <v>85</v>
      </c>
      <c r="K215" s="34"/>
      <c r="M215" s="20"/>
    </row>
    <row r="216" spans="1:13">
      <c r="G216" s="34" t="s">
        <v>45</v>
      </c>
      <c r="H216" s="34" t="s">
        <v>65</v>
      </c>
      <c r="I216" s="102" t="s">
        <v>451</v>
      </c>
      <c r="J216" s="63" t="s">
        <v>272</v>
      </c>
      <c r="K216" s="34"/>
      <c r="M216" s="15"/>
    </row>
    <row r="217" spans="1:13">
      <c r="G217" s="34" t="s">
        <v>45</v>
      </c>
      <c r="H217" s="34" t="s">
        <v>66</v>
      </c>
      <c r="I217" s="102" t="s">
        <v>452</v>
      </c>
      <c r="J217" s="63" t="s">
        <v>272</v>
      </c>
      <c r="K217" s="34"/>
      <c r="M217" s="15"/>
    </row>
    <row r="218" spans="1:13">
      <c r="G218" s="34" t="s">
        <v>45</v>
      </c>
      <c r="H218" s="34" t="s">
        <v>67</v>
      </c>
      <c r="I218" s="102" t="s">
        <v>453</v>
      </c>
      <c r="J218" s="63" t="s">
        <v>272</v>
      </c>
      <c r="K218" s="34"/>
      <c r="M218" s="15"/>
    </row>
    <row r="219" spans="1:13">
      <c r="G219" s="34" t="s">
        <v>45</v>
      </c>
      <c r="H219" s="34" t="s">
        <v>68</v>
      </c>
      <c r="I219" s="102" t="s">
        <v>454</v>
      </c>
      <c r="J219" s="63" t="s">
        <v>272</v>
      </c>
      <c r="K219" s="34"/>
      <c r="M219" s="15"/>
    </row>
    <row r="220" spans="1:13">
      <c r="G220" s="34" t="s">
        <v>45</v>
      </c>
      <c r="H220" s="34" t="s">
        <v>69</v>
      </c>
      <c r="I220" s="102" t="s">
        <v>455</v>
      </c>
      <c r="J220" s="63" t="s">
        <v>272</v>
      </c>
      <c r="K220" s="34"/>
      <c r="M220" s="15"/>
    </row>
    <row r="221" spans="1:13">
      <c r="G221" s="34" t="s">
        <v>45</v>
      </c>
      <c r="H221" s="34" t="s">
        <v>70</v>
      </c>
      <c r="I221" s="102" t="s">
        <v>456</v>
      </c>
      <c r="J221" s="63" t="s">
        <v>272</v>
      </c>
      <c r="K221" s="34"/>
      <c r="M221" s="15"/>
    </row>
    <row r="222" spans="1:13">
      <c r="G222" s="34" t="s">
        <v>45</v>
      </c>
      <c r="H222" s="34" t="s">
        <v>71</v>
      </c>
      <c r="I222" s="35" t="s">
        <v>120</v>
      </c>
      <c r="J222" s="15" t="s">
        <v>274</v>
      </c>
      <c r="K222" s="34"/>
      <c r="M222" s="15"/>
    </row>
    <row r="223" spans="1:13">
      <c r="G223" s="34" t="s">
        <v>45</v>
      </c>
      <c r="H223" s="34" t="s">
        <v>223</v>
      </c>
      <c r="I223" s="35" t="s">
        <v>121</v>
      </c>
      <c r="J223" s="18" t="s">
        <v>150</v>
      </c>
      <c r="K223" s="142"/>
      <c r="M223" s="15"/>
    </row>
    <row r="224" spans="1:13">
      <c r="G224" s="38"/>
      <c r="H224" s="39"/>
      <c r="I224" s="40"/>
      <c r="K224" s="38"/>
      <c r="M224" s="15"/>
    </row>
    <row r="225" spans="1:17">
      <c r="D225" s="17" t="s">
        <v>283</v>
      </c>
      <c r="G225" s="38"/>
      <c r="H225" s="39"/>
      <c r="I225" s="40"/>
      <c r="K225" s="38"/>
      <c r="M225" s="15"/>
    </row>
    <row r="226" spans="1:17" ht="14.4">
      <c r="B226" s="78"/>
      <c r="C226" s="79"/>
      <c r="D226" s="17" t="s">
        <v>94</v>
      </c>
      <c r="E226" s="17"/>
      <c r="F226" s="88"/>
      <c r="G226" s="78"/>
      <c r="H226" s="89"/>
      <c r="I226" s="89"/>
      <c r="J226" s="15"/>
      <c r="L226" s="89"/>
      <c r="M226" s="15"/>
    </row>
    <row r="227" spans="1:17">
      <c r="D227" s="17" t="s">
        <v>270</v>
      </c>
      <c r="E227" s="17"/>
      <c r="J227" s="15"/>
      <c r="M227" s="15"/>
      <c r="O227" s="21"/>
    </row>
    <row r="228" spans="1:17">
      <c r="B228" s="19">
        <v>2</v>
      </c>
      <c r="C228" s="18" t="s">
        <v>284</v>
      </c>
      <c r="E228" s="23" t="s">
        <v>151</v>
      </c>
      <c r="F228" s="24"/>
      <c r="G228" s="24"/>
      <c r="H228" s="25"/>
      <c r="I228" s="26" t="s">
        <v>285</v>
      </c>
      <c r="J228" s="27"/>
      <c r="K228" s="27"/>
      <c r="L228" s="24"/>
      <c r="M228" s="15"/>
      <c r="O228" s="65" t="s">
        <v>286</v>
      </c>
    </row>
    <row r="229" spans="1:17">
      <c r="C229" s="18"/>
      <c r="E229" s="24"/>
      <c r="F229" s="24"/>
      <c r="G229" s="24"/>
      <c r="H229" s="25"/>
      <c r="I229" s="26"/>
      <c r="J229" s="27"/>
      <c r="K229" s="27"/>
      <c r="L229" s="24"/>
      <c r="M229" s="15"/>
    </row>
    <row r="230" spans="1:17">
      <c r="C230" s="18"/>
      <c r="E230" s="24"/>
      <c r="F230" s="24"/>
      <c r="G230" s="24"/>
      <c r="H230" s="25"/>
      <c r="I230" s="26"/>
      <c r="J230" s="27"/>
      <c r="K230" s="27"/>
      <c r="L230" s="24"/>
      <c r="M230" s="15"/>
    </row>
    <row r="231" spans="1:17">
      <c r="C231" s="18"/>
      <c r="E231" s="143"/>
      <c r="F231" s="143"/>
      <c r="G231" s="143"/>
      <c r="H231" s="144"/>
      <c r="I231" s="145"/>
      <c r="J231" s="146"/>
      <c r="K231" s="146"/>
      <c r="L231" s="143"/>
      <c r="M231" s="15"/>
    </row>
    <row r="232" spans="1:17" ht="14.4">
      <c r="A232" s="15"/>
      <c r="B232" s="91"/>
      <c r="G232" s="15" t="s">
        <v>74</v>
      </c>
      <c r="K232" s="18"/>
      <c r="M232" s="15"/>
      <c r="O232" s="21"/>
      <c r="P232" s="5"/>
      <c r="Q232" s="11"/>
    </row>
    <row r="233" spans="1:17" ht="14.4">
      <c r="A233" s="15"/>
      <c r="B233" s="91"/>
      <c r="G233" s="52"/>
      <c r="H233" s="53" t="s">
        <v>53</v>
      </c>
      <c r="I233" s="54"/>
      <c r="J233" s="55"/>
      <c r="K233" s="55"/>
      <c r="L233" s="63"/>
      <c r="M233" s="15"/>
      <c r="O233" s="21"/>
      <c r="Q233" s="14"/>
    </row>
    <row r="234" spans="1:17" ht="14.4">
      <c r="A234" s="15"/>
      <c r="B234" s="91"/>
      <c r="C234" s="15"/>
      <c r="G234" s="52"/>
      <c r="H234" s="53" t="s">
        <v>54</v>
      </c>
      <c r="I234" s="54"/>
      <c r="J234" s="55"/>
      <c r="K234" s="55"/>
      <c r="L234" s="63"/>
      <c r="M234" s="15"/>
      <c r="O234" s="21"/>
      <c r="Q234" s="14"/>
    </row>
    <row r="235" spans="1:17" ht="14.4">
      <c r="A235" s="15"/>
      <c r="B235" s="91"/>
      <c r="C235" s="15"/>
      <c r="G235" s="52"/>
      <c r="H235" s="53" t="s">
        <v>55</v>
      </c>
      <c r="I235" s="59"/>
      <c r="J235" s="55"/>
      <c r="K235" s="55"/>
      <c r="L235" s="63"/>
      <c r="M235" s="15"/>
      <c r="O235" s="21"/>
      <c r="Q235" s="14"/>
    </row>
    <row r="236" spans="1:17">
      <c r="A236" s="15"/>
      <c r="B236" s="91"/>
      <c r="C236" s="15"/>
      <c r="G236" s="52"/>
      <c r="H236" s="53" t="s">
        <v>56</v>
      </c>
      <c r="I236" s="54"/>
      <c r="J236" s="55"/>
      <c r="K236" s="55"/>
      <c r="L236" s="63"/>
      <c r="M236" s="15"/>
      <c r="O236" s="21"/>
      <c r="Q236" s="67"/>
    </row>
    <row r="237" spans="1:17">
      <c r="A237" s="15"/>
      <c r="B237" s="91"/>
      <c r="C237" s="15"/>
      <c r="G237" s="52"/>
      <c r="H237" s="53" t="s">
        <v>57</v>
      </c>
      <c r="I237" s="54"/>
      <c r="J237" s="55"/>
      <c r="K237" s="55"/>
      <c r="L237" s="63"/>
      <c r="M237" s="15"/>
      <c r="O237" s="21"/>
      <c r="Q237" s="67"/>
    </row>
    <row r="238" spans="1:17">
      <c r="A238" s="15"/>
      <c r="B238" s="91"/>
      <c r="C238" s="15"/>
      <c r="G238" s="52"/>
      <c r="H238" s="53" t="s">
        <v>58</v>
      </c>
      <c r="I238" s="54"/>
      <c r="J238" s="55"/>
      <c r="K238" s="55"/>
      <c r="L238" s="63"/>
      <c r="M238" s="15"/>
      <c r="O238" s="21"/>
      <c r="Q238" s="67"/>
    </row>
    <row r="239" spans="1:17">
      <c r="A239" s="15"/>
      <c r="B239" s="91"/>
      <c r="C239" s="15"/>
      <c r="G239" s="52"/>
      <c r="H239" s="53" t="s">
        <v>59</v>
      </c>
      <c r="I239" s="54"/>
      <c r="J239" s="55"/>
      <c r="K239" s="55"/>
      <c r="L239" s="63"/>
      <c r="M239" s="15"/>
      <c r="O239" s="21"/>
      <c r="Q239" s="67"/>
    </row>
    <row r="240" spans="1:17">
      <c r="A240" s="15"/>
      <c r="B240" s="91"/>
      <c r="C240" s="15"/>
      <c r="G240" s="52"/>
      <c r="H240" s="53" t="s">
        <v>60</v>
      </c>
      <c r="I240" s="54"/>
      <c r="J240" s="55"/>
      <c r="K240" s="55"/>
      <c r="L240" s="63"/>
      <c r="M240" s="15"/>
      <c r="O240" s="21"/>
      <c r="Q240" s="67"/>
    </row>
    <row r="241" spans="1:17" ht="14.4">
      <c r="A241" s="15"/>
      <c r="B241" s="91"/>
      <c r="C241" s="15"/>
      <c r="G241" s="52"/>
      <c r="H241" s="53" t="s">
        <v>61</v>
      </c>
      <c r="I241" s="54"/>
      <c r="J241" s="55"/>
      <c r="K241" s="55"/>
      <c r="L241" s="63"/>
      <c r="M241" s="15"/>
      <c r="O241" s="21"/>
      <c r="Q241" s="68"/>
    </row>
    <row r="242" spans="1:17" ht="14.4">
      <c r="A242" s="15"/>
      <c r="B242" s="91"/>
      <c r="C242" s="15"/>
      <c r="G242" s="98"/>
      <c r="H242" s="98" t="s">
        <v>62</v>
      </c>
      <c r="I242" s="99"/>
      <c r="J242" s="100"/>
      <c r="K242" s="100"/>
      <c r="L242" s="17"/>
      <c r="M242" s="15"/>
      <c r="O242" s="21"/>
      <c r="Q242" s="68"/>
    </row>
    <row r="243" spans="1:17" ht="14.4">
      <c r="A243" s="15"/>
      <c r="B243" s="91"/>
      <c r="C243" s="15"/>
      <c r="G243" s="98"/>
      <c r="H243" s="98" t="s">
        <v>63</v>
      </c>
      <c r="I243" s="99"/>
      <c r="J243" s="100"/>
      <c r="K243" s="100"/>
      <c r="L243" s="17"/>
      <c r="M243" s="15"/>
      <c r="O243" s="21"/>
      <c r="Q243" s="68"/>
    </row>
    <row r="244" spans="1:17" ht="14.4">
      <c r="A244" s="15"/>
      <c r="B244" s="91"/>
      <c r="C244" s="15"/>
      <c r="G244" s="98"/>
      <c r="H244" s="98" t="s">
        <v>64</v>
      </c>
      <c r="I244" s="99"/>
      <c r="J244" s="100"/>
      <c r="K244" s="100"/>
      <c r="L244" s="17"/>
      <c r="M244" s="15"/>
      <c r="O244" s="21"/>
      <c r="Q244" s="68"/>
    </row>
    <row r="245" spans="1:17" ht="14.4">
      <c r="A245" s="15"/>
      <c r="B245" s="91"/>
      <c r="C245" s="15"/>
      <c r="K245" s="18"/>
      <c r="M245" s="15"/>
      <c r="O245" s="21"/>
      <c r="P245" s="5"/>
      <c r="Q245" s="14"/>
    </row>
    <row r="246" spans="1:17">
      <c r="I246" s="147"/>
      <c r="K246" s="18"/>
      <c r="M246" s="15"/>
      <c r="N246" s="21"/>
    </row>
    <row r="247" spans="1:17">
      <c r="G247" s="34" t="s">
        <v>45</v>
      </c>
      <c r="H247" s="34" t="s">
        <v>53</v>
      </c>
      <c r="I247" s="34" t="s">
        <v>439</v>
      </c>
      <c r="J247" s="63" t="s">
        <v>84</v>
      </c>
      <c r="K247" s="18"/>
      <c r="L247" s="63"/>
      <c r="M247" s="15"/>
      <c r="N247" s="66"/>
    </row>
    <row r="248" spans="1:17">
      <c r="G248" s="34" t="s">
        <v>45</v>
      </c>
      <c r="H248" s="34" t="s">
        <v>54</v>
      </c>
      <c r="I248" s="102" t="s">
        <v>440</v>
      </c>
      <c r="J248" s="63" t="s">
        <v>84</v>
      </c>
      <c r="K248" s="18"/>
      <c r="L248" s="63"/>
      <c r="M248" s="15"/>
      <c r="N248" s="66"/>
    </row>
    <row r="249" spans="1:17">
      <c r="G249" s="34" t="s">
        <v>45</v>
      </c>
      <c r="H249" s="34" t="s">
        <v>55</v>
      </c>
      <c r="I249" s="102" t="s">
        <v>441</v>
      </c>
      <c r="J249" s="63" t="s">
        <v>84</v>
      </c>
      <c r="K249" s="18"/>
      <c r="L249" s="63"/>
      <c r="M249" s="15"/>
      <c r="N249" s="66"/>
    </row>
    <row r="250" spans="1:17">
      <c r="G250" s="34" t="s">
        <v>45</v>
      </c>
      <c r="H250" s="34" t="s">
        <v>56</v>
      </c>
      <c r="I250" s="102" t="s">
        <v>442</v>
      </c>
      <c r="J250" s="63" t="s">
        <v>84</v>
      </c>
      <c r="K250" s="18"/>
      <c r="L250" s="63"/>
      <c r="M250" s="15"/>
      <c r="N250" s="66"/>
    </row>
    <row r="251" spans="1:17">
      <c r="G251" s="34" t="s">
        <v>45</v>
      </c>
      <c r="H251" s="34" t="s">
        <v>57</v>
      </c>
      <c r="I251" s="102" t="s">
        <v>443</v>
      </c>
      <c r="J251" s="63" t="s">
        <v>84</v>
      </c>
      <c r="K251" s="18"/>
      <c r="L251" s="63"/>
      <c r="M251" s="15"/>
      <c r="N251" s="66"/>
    </row>
    <row r="252" spans="1:17">
      <c r="G252" s="34" t="s">
        <v>45</v>
      </c>
      <c r="H252" s="34" t="s">
        <v>58</v>
      </c>
      <c r="I252" s="102" t="s">
        <v>444</v>
      </c>
      <c r="J252" s="63" t="s">
        <v>85</v>
      </c>
      <c r="K252" s="18"/>
      <c r="L252" s="63"/>
      <c r="M252" s="15"/>
    </row>
    <row r="253" spans="1:17">
      <c r="G253" s="34" t="s">
        <v>45</v>
      </c>
      <c r="H253" s="34" t="s">
        <v>59</v>
      </c>
      <c r="I253" s="102" t="s">
        <v>445</v>
      </c>
      <c r="J253" s="63" t="s">
        <v>85</v>
      </c>
      <c r="K253" s="18"/>
      <c r="L253" s="63"/>
      <c r="M253" s="15"/>
      <c r="N253" s="21"/>
    </row>
    <row r="254" spans="1:17">
      <c r="G254" s="34" t="s">
        <v>45</v>
      </c>
      <c r="H254" s="34" t="s">
        <v>60</v>
      </c>
      <c r="I254" s="102" t="s">
        <v>446</v>
      </c>
      <c r="J254" s="63" t="s">
        <v>85</v>
      </c>
      <c r="K254" s="18"/>
      <c r="L254" s="63"/>
      <c r="M254" s="15"/>
      <c r="N254" s="21"/>
    </row>
    <row r="255" spans="1:17">
      <c r="G255" s="34" t="s">
        <v>45</v>
      </c>
      <c r="H255" s="34" t="s">
        <v>61</v>
      </c>
      <c r="I255" s="102" t="s">
        <v>447</v>
      </c>
      <c r="J255" s="63" t="s">
        <v>85</v>
      </c>
      <c r="K255" s="18"/>
      <c r="L255" s="63"/>
      <c r="M255" s="15"/>
      <c r="N255" s="21"/>
    </row>
    <row r="256" spans="1:17">
      <c r="G256" s="34" t="s">
        <v>45</v>
      </c>
      <c r="H256" s="34" t="s">
        <v>62</v>
      </c>
      <c r="I256" s="102" t="s">
        <v>448</v>
      </c>
      <c r="J256" s="63" t="s">
        <v>85</v>
      </c>
      <c r="K256" s="18"/>
      <c r="L256" s="63"/>
      <c r="M256" s="15"/>
      <c r="N256" s="21"/>
    </row>
    <row r="257" spans="1:14">
      <c r="G257" s="34" t="s">
        <v>45</v>
      </c>
      <c r="H257" s="34" t="s">
        <v>63</v>
      </c>
      <c r="I257" s="102" t="s">
        <v>449</v>
      </c>
      <c r="J257" s="63" t="s">
        <v>272</v>
      </c>
      <c r="K257" s="18"/>
      <c r="L257" s="63"/>
      <c r="M257" s="15"/>
      <c r="N257" s="21"/>
    </row>
    <row r="258" spans="1:14">
      <c r="G258" s="34" t="s">
        <v>45</v>
      </c>
      <c r="H258" s="34" t="s">
        <v>64</v>
      </c>
      <c r="I258" s="102" t="s">
        <v>450</v>
      </c>
      <c r="J258" s="63" t="s">
        <v>272</v>
      </c>
      <c r="K258" s="18"/>
      <c r="L258" s="63"/>
      <c r="M258" s="15"/>
      <c r="N258" s="21"/>
    </row>
    <row r="259" spans="1:14">
      <c r="G259" s="34" t="s">
        <v>45</v>
      </c>
      <c r="H259" s="34" t="s">
        <v>65</v>
      </c>
      <c r="I259" s="102" t="s">
        <v>451</v>
      </c>
      <c r="J259" s="63" t="s">
        <v>272</v>
      </c>
      <c r="K259" s="18"/>
      <c r="L259" s="148"/>
      <c r="M259" s="15"/>
      <c r="N259" s="21"/>
    </row>
    <row r="260" spans="1:14">
      <c r="G260" s="34" t="s">
        <v>45</v>
      </c>
      <c r="H260" s="34" t="s">
        <v>66</v>
      </c>
      <c r="I260" s="102" t="s">
        <v>452</v>
      </c>
      <c r="J260" s="63" t="s">
        <v>272</v>
      </c>
      <c r="K260" s="18"/>
      <c r="L260" s="148"/>
      <c r="M260" s="15"/>
      <c r="N260" s="21"/>
    </row>
    <row r="261" spans="1:14">
      <c r="G261" s="34" t="s">
        <v>45</v>
      </c>
      <c r="H261" s="34" t="s">
        <v>67</v>
      </c>
      <c r="I261" s="102" t="s">
        <v>453</v>
      </c>
      <c r="J261" s="63" t="s">
        <v>287</v>
      </c>
      <c r="K261" s="18"/>
      <c r="L261" s="148"/>
      <c r="M261" s="15"/>
      <c r="N261" s="21"/>
    </row>
    <row r="262" spans="1:14">
      <c r="G262" s="34" t="s">
        <v>45</v>
      </c>
      <c r="H262" s="34" t="s">
        <v>68</v>
      </c>
      <c r="I262" s="102" t="s">
        <v>454</v>
      </c>
      <c r="J262" s="63" t="s">
        <v>287</v>
      </c>
      <c r="K262" s="18"/>
      <c r="L262" s="148"/>
      <c r="M262" s="15"/>
      <c r="N262" s="21"/>
    </row>
    <row r="263" spans="1:14">
      <c r="G263" s="34" t="s">
        <v>45</v>
      </c>
      <c r="H263" s="34" t="s">
        <v>69</v>
      </c>
      <c r="I263" s="102" t="s">
        <v>455</v>
      </c>
      <c r="J263" s="63" t="s">
        <v>287</v>
      </c>
      <c r="K263" s="18"/>
      <c r="L263" s="148"/>
      <c r="M263" s="15"/>
      <c r="N263" s="21"/>
    </row>
    <row r="264" spans="1:14">
      <c r="G264" s="34" t="s">
        <v>45</v>
      </c>
      <c r="H264" s="34" t="s">
        <v>70</v>
      </c>
      <c r="I264" s="102" t="s">
        <v>456</v>
      </c>
      <c r="J264" s="15" t="s">
        <v>274</v>
      </c>
      <c r="K264" s="18"/>
      <c r="L264" s="38"/>
      <c r="M264" s="15"/>
      <c r="N264" s="66"/>
    </row>
    <row r="265" spans="1:14">
      <c r="G265" s="34" t="s">
        <v>45</v>
      </c>
      <c r="H265" s="34" t="s">
        <v>71</v>
      </c>
      <c r="I265" s="40" t="s">
        <v>288</v>
      </c>
      <c r="J265" s="18" t="s">
        <v>150</v>
      </c>
      <c r="K265" s="18"/>
      <c r="M265" s="15"/>
      <c r="N265" s="66"/>
    </row>
    <row r="266" spans="1:14" ht="14.4">
      <c r="B266" s="78"/>
      <c r="C266" s="79"/>
      <c r="D266" s="87"/>
      <c r="E266" s="17" t="s">
        <v>51</v>
      </c>
      <c r="F266" s="88"/>
      <c r="G266" s="78"/>
      <c r="H266" s="89"/>
      <c r="I266" s="89"/>
      <c r="J266" s="15"/>
      <c r="K266" s="89"/>
      <c r="M266" s="15"/>
    </row>
    <row r="267" spans="1:14">
      <c r="A267" s="91">
        <v>1</v>
      </c>
      <c r="B267" s="19">
        <v>1</v>
      </c>
      <c r="C267" s="18" t="s">
        <v>99</v>
      </c>
      <c r="E267" s="23" t="s">
        <v>123</v>
      </c>
      <c r="F267" s="24"/>
      <c r="G267" s="24"/>
      <c r="H267" s="25"/>
      <c r="I267" s="26" t="s">
        <v>427</v>
      </c>
      <c r="J267" s="27"/>
      <c r="K267" s="24"/>
      <c r="M267" s="15"/>
    </row>
    <row r="268" spans="1:14">
      <c r="C268" s="18"/>
      <c r="E268" s="24"/>
      <c r="F268" s="24"/>
      <c r="G268" s="24"/>
      <c r="H268" s="25"/>
      <c r="I268" s="26"/>
      <c r="J268" s="27"/>
      <c r="K268" s="24"/>
      <c r="M268" s="15"/>
    </row>
    <row r="269" spans="1:14">
      <c r="C269" s="18"/>
      <c r="E269" s="24"/>
      <c r="F269" s="24"/>
      <c r="G269" s="24"/>
      <c r="H269" s="25"/>
      <c r="I269" s="26"/>
      <c r="J269" s="27"/>
      <c r="K269" s="24"/>
      <c r="M269" s="15"/>
    </row>
    <row r="271" spans="1:14">
      <c r="G271" s="34" t="s">
        <v>47</v>
      </c>
      <c r="H271" s="34">
        <v>1</v>
      </c>
      <c r="I271" s="35" t="s">
        <v>428</v>
      </c>
    </row>
    <row r="272" spans="1:14">
      <c r="G272" s="34" t="s">
        <v>47</v>
      </c>
      <c r="H272" s="34">
        <v>2</v>
      </c>
      <c r="I272" s="35" t="s">
        <v>429</v>
      </c>
    </row>
    <row r="273" spans="1:14">
      <c r="G273" s="34" t="s">
        <v>47</v>
      </c>
      <c r="H273" s="34">
        <v>3</v>
      </c>
      <c r="I273" s="35" t="s">
        <v>430</v>
      </c>
    </row>
    <row r="274" spans="1:14">
      <c r="G274" s="34" t="s">
        <v>47</v>
      </c>
      <c r="H274" s="34">
        <v>4</v>
      </c>
      <c r="I274" s="35" t="s">
        <v>431</v>
      </c>
    </row>
    <row r="275" spans="1:14">
      <c r="G275" s="34" t="s">
        <v>47</v>
      </c>
      <c r="H275" s="34">
        <v>5</v>
      </c>
      <c r="I275" s="35" t="s">
        <v>125</v>
      </c>
    </row>
    <row r="276" spans="1:14">
      <c r="G276" s="38"/>
      <c r="H276" s="39"/>
      <c r="I276" s="40"/>
      <c r="K276" s="38"/>
    </row>
    <row r="277" spans="1:14" ht="14.4">
      <c r="B277" s="78"/>
      <c r="C277" s="79"/>
      <c r="D277" s="87"/>
      <c r="E277" s="17" t="s">
        <v>51</v>
      </c>
      <c r="F277" s="88"/>
      <c r="G277" s="78"/>
      <c r="H277" s="89"/>
      <c r="I277" s="89"/>
      <c r="J277" s="15"/>
      <c r="K277" s="89"/>
    </row>
    <row r="278" spans="1:14">
      <c r="A278" s="91">
        <v>1</v>
      </c>
      <c r="B278" s="19">
        <v>1</v>
      </c>
      <c r="C278" s="18" t="s">
        <v>99</v>
      </c>
      <c r="E278" s="23" t="s">
        <v>124</v>
      </c>
      <c r="F278" s="24"/>
      <c r="G278" s="24"/>
      <c r="H278" s="25"/>
      <c r="I278" s="26" t="s">
        <v>427</v>
      </c>
      <c r="J278" s="27"/>
      <c r="K278" s="24"/>
    </row>
    <row r="279" spans="1:14">
      <c r="C279" s="18"/>
      <c r="E279" s="24"/>
      <c r="F279" s="24"/>
      <c r="G279" s="24"/>
      <c r="H279" s="25"/>
      <c r="I279" s="26"/>
      <c r="J279" s="27"/>
      <c r="K279" s="24"/>
    </row>
    <row r="280" spans="1:14">
      <c r="C280" s="18"/>
      <c r="E280" s="24"/>
      <c r="F280" s="24"/>
      <c r="G280" s="24"/>
      <c r="H280" s="25"/>
      <c r="I280" s="26"/>
      <c r="J280" s="27"/>
      <c r="K280" s="24"/>
    </row>
    <row r="282" spans="1:14" s="18" customFormat="1">
      <c r="A282" s="91"/>
      <c r="B282" s="19"/>
      <c r="C282" s="16"/>
      <c r="D282" s="17"/>
      <c r="F282" s="15"/>
      <c r="G282" s="34" t="s">
        <v>47</v>
      </c>
      <c r="H282" s="34">
        <v>1</v>
      </c>
      <c r="I282" s="35" t="s">
        <v>432</v>
      </c>
      <c r="K282" s="15"/>
      <c r="L282" s="15"/>
      <c r="M282" s="21"/>
      <c r="N282" s="15"/>
    </row>
    <row r="283" spans="1:14" s="18" customFormat="1">
      <c r="A283" s="91"/>
      <c r="B283" s="19"/>
      <c r="C283" s="16"/>
      <c r="D283" s="17"/>
      <c r="F283" s="15"/>
      <c r="G283" s="34" t="s">
        <v>47</v>
      </c>
      <c r="H283" s="34">
        <v>2</v>
      </c>
      <c r="I283" s="35" t="s">
        <v>433</v>
      </c>
      <c r="K283" s="15"/>
      <c r="L283" s="15"/>
      <c r="M283" s="21"/>
      <c r="N283" s="15"/>
    </row>
    <row r="284" spans="1:14" s="18" customFormat="1">
      <c r="A284" s="91"/>
      <c r="B284" s="19"/>
      <c r="C284" s="16"/>
      <c r="D284" s="17"/>
      <c r="F284" s="15"/>
      <c r="G284" s="34" t="s">
        <v>47</v>
      </c>
      <c r="H284" s="34">
        <v>3</v>
      </c>
      <c r="I284" s="35" t="s">
        <v>434</v>
      </c>
      <c r="K284" s="15"/>
      <c r="L284" s="15"/>
      <c r="N284" s="15"/>
    </row>
    <row r="285" spans="1:14" s="18" customFormat="1">
      <c r="A285" s="91"/>
      <c r="B285" s="19"/>
      <c r="C285" s="16"/>
      <c r="D285" s="17"/>
      <c r="F285" s="15"/>
      <c r="G285" s="34" t="s">
        <v>47</v>
      </c>
      <c r="H285" s="34">
        <v>4</v>
      </c>
      <c r="I285" s="35" t="s">
        <v>431</v>
      </c>
      <c r="K285" s="15"/>
      <c r="L285" s="15"/>
      <c r="N285" s="15"/>
    </row>
    <row r="286" spans="1:14" s="18" customFormat="1">
      <c r="A286" s="91"/>
      <c r="B286" s="19"/>
      <c r="C286" s="16"/>
      <c r="D286" s="17"/>
      <c r="F286" s="15"/>
      <c r="G286" s="34" t="s">
        <v>47</v>
      </c>
      <c r="H286" s="34">
        <v>5</v>
      </c>
      <c r="I286" s="35" t="s">
        <v>125</v>
      </c>
      <c r="K286" s="15"/>
      <c r="L286" s="15"/>
      <c r="N286" s="15"/>
    </row>
    <row r="287" spans="1:14" s="18" customFormat="1">
      <c r="A287" s="91"/>
      <c r="B287" s="19"/>
      <c r="C287" s="16"/>
      <c r="D287" s="17"/>
      <c r="F287" s="15"/>
      <c r="K287" s="15"/>
      <c r="L287" s="15"/>
      <c r="N287" s="15"/>
    </row>
    <row r="288" spans="1:14" s="18" customFormat="1">
      <c r="A288" s="91"/>
      <c r="B288" s="19"/>
      <c r="C288" s="16"/>
      <c r="D288" s="17"/>
      <c r="F288" s="15"/>
      <c r="K288" s="15"/>
      <c r="L288" s="15"/>
      <c r="N288" s="15"/>
    </row>
    <row r="289" spans="1:14" s="18" customFormat="1">
      <c r="A289" s="91"/>
      <c r="B289" s="19"/>
      <c r="C289" s="16"/>
      <c r="D289" s="17"/>
      <c r="F289" s="15"/>
      <c r="K289" s="15"/>
      <c r="L289" s="15"/>
      <c r="N289" s="15"/>
    </row>
    <row r="290" spans="1:14" ht="14.4">
      <c r="B290" s="78"/>
      <c r="C290" s="79"/>
      <c r="D290" s="87"/>
      <c r="E290" s="17" t="s">
        <v>51</v>
      </c>
      <c r="F290" s="88"/>
      <c r="G290" s="78"/>
      <c r="H290" s="89"/>
      <c r="I290" s="89"/>
      <c r="J290" s="15"/>
      <c r="K290" s="89"/>
    </row>
    <row r="291" spans="1:14">
      <c r="A291" s="91">
        <v>1</v>
      </c>
      <c r="B291" s="19">
        <v>1</v>
      </c>
      <c r="C291" s="18" t="s">
        <v>289</v>
      </c>
      <c r="E291" s="23" t="s">
        <v>117</v>
      </c>
      <c r="F291" s="24"/>
      <c r="G291" s="24"/>
      <c r="H291" s="25"/>
      <c r="I291" s="26" t="s">
        <v>425</v>
      </c>
      <c r="J291" s="27"/>
      <c r="K291" s="24"/>
    </row>
    <row r="292" spans="1:14">
      <c r="C292" s="18"/>
      <c r="E292" s="24"/>
      <c r="F292" s="24"/>
      <c r="G292" s="24"/>
      <c r="H292" s="25"/>
      <c r="I292" s="26"/>
      <c r="J292" s="27"/>
      <c r="K292" s="24"/>
    </row>
    <row r="293" spans="1:14">
      <c r="C293" s="18"/>
      <c r="E293" s="24"/>
      <c r="F293" s="24"/>
      <c r="G293" s="24"/>
      <c r="H293" s="25"/>
      <c r="I293" s="26"/>
      <c r="J293" s="27"/>
      <c r="K293" s="24"/>
    </row>
    <row r="295" spans="1:14">
      <c r="H295" s="19">
        <v>1</v>
      </c>
      <c r="I295" s="20" t="s">
        <v>421</v>
      </c>
      <c r="J295" s="18" t="s">
        <v>290</v>
      </c>
    </row>
    <row r="296" spans="1:14">
      <c r="H296" s="19">
        <v>2</v>
      </c>
      <c r="I296" s="20" t="s">
        <v>422</v>
      </c>
    </row>
    <row r="297" spans="1:14">
      <c r="H297" s="19">
        <v>3</v>
      </c>
      <c r="I297" s="20" t="s">
        <v>423</v>
      </c>
    </row>
    <row r="300" spans="1:14" s="18" customFormat="1">
      <c r="A300" s="91"/>
      <c r="B300" s="19"/>
      <c r="C300" s="16"/>
      <c r="D300" s="17"/>
      <c r="F300" s="15"/>
      <c r="G300" s="34" t="s">
        <v>47</v>
      </c>
      <c r="H300" s="34">
        <v>1</v>
      </c>
      <c r="I300" s="35" t="s">
        <v>291</v>
      </c>
      <c r="K300" s="15"/>
      <c r="L300" s="15"/>
      <c r="M300" s="21"/>
      <c r="N300" s="15"/>
    </row>
    <row r="301" spans="1:14" s="18" customFormat="1">
      <c r="A301" s="91"/>
      <c r="B301" s="19"/>
      <c r="C301" s="16"/>
      <c r="D301" s="17"/>
      <c r="F301" s="15"/>
      <c r="G301" s="34" t="s">
        <v>47</v>
      </c>
      <c r="H301" s="34">
        <v>2</v>
      </c>
      <c r="I301" s="35" t="s">
        <v>292</v>
      </c>
      <c r="K301" s="15"/>
      <c r="L301" s="15"/>
      <c r="M301" s="21"/>
      <c r="N301" s="15"/>
    </row>
    <row r="302" spans="1:14" s="18" customFormat="1">
      <c r="A302" s="91"/>
      <c r="B302" s="19"/>
      <c r="C302" s="16"/>
      <c r="D302" s="17"/>
      <c r="F302" s="15"/>
      <c r="G302" s="34" t="s">
        <v>47</v>
      </c>
      <c r="H302" s="34">
        <v>3</v>
      </c>
      <c r="I302" s="35" t="s">
        <v>293</v>
      </c>
      <c r="K302" s="15"/>
      <c r="L302" s="15"/>
      <c r="N302" s="15"/>
    </row>
    <row r="303" spans="1:14" s="18" customFormat="1">
      <c r="A303" s="91"/>
      <c r="B303" s="19"/>
      <c r="C303" s="16"/>
      <c r="D303" s="17"/>
      <c r="F303" s="15"/>
      <c r="G303" s="34" t="s">
        <v>47</v>
      </c>
      <c r="H303" s="34">
        <v>4</v>
      </c>
      <c r="I303" s="35" t="s">
        <v>294</v>
      </c>
      <c r="K303" s="15"/>
      <c r="L303" s="15"/>
      <c r="N303" s="15"/>
    </row>
    <row r="304" spans="1:14" s="18" customFormat="1">
      <c r="A304" s="91"/>
      <c r="B304" s="19"/>
      <c r="C304" s="16"/>
      <c r="D304" s="17"/>
      <c r="F304" s="15"/>
      <c r="G304" s="34"/>
      <c r="H304" s="34"/>
      <c r="I304" s="35"/>
      <c r="K304" s="15"/>
      <c r="L304" s="15"/>
      <c r="N304" s="15"/>
    </row>
    <row r="305" spans="1:14" s="18" customFormat="1">
      <c r="A305" s="91"/>
      <c r="B305" s="19"/>
      <c r="C305" s="16"/>
      <c r="D305" s="17"/>
      <c r="F305" s="15"/>
      <c r="K305" s="15"/>
      <c r="L305" s="15"/>
      <c r="N305" s="15"/>
    </row>
    <row r="306" spans="1:14" s="18" customFormat="1">
      <c r="A306" s="91"/>
      <c r="B306" s="19"/>
      <c r="C306" s="16"/>
      <c r="D306" s="17"/>
      <c r="F306" s="15"/>
      <c r="K306" s="15"/>
      <c r="L306" s="15"/>
      <c r="N306" s="15"/>
    </row>
    <row r="307" spans="1:14" ht="14.4">
      <c r="B307" s="78"/>
      <c r="C307" s="79"/>
      <c r="D307" s="87"/>
      <c r="E307" s="17" t="s">
        <v>51</v>
      </c>
      <c r="F307" s="88"/>
      <c r="G307" s="78"/>
      <c r="H307" s="89"/>
      <c r="I307" s="89"/>
      <c r="J307" s="15"/>
      <c r="K307" s="89"/>
    </row>
    <row r="308" spans="1:14">
      <c r="A308" s="91">
        <v>1</v>
      </c>
      <c r="B308" s="19">
        <v>1</v>
      </c>
      <c r="C308" s="18" t="s">
        <v>289</v>
      </c>
      <c r="E308" s="23" t="s">
        <v>295</v>
      </c>
      <c r="F308" s="24"/>
      <c r="G308" s="24"/>
      <c r="H308" s="25"/>
      <c r="I308" s="26" t="s">
        <v>426</v>
      </c>
      <c r="J308" s="27"/>
      <c r="K308" s="24"/>
    </row>
    <row r="309" spans="1:14">
      <c r="C309" s="18"/>
      <c r="E309" s="24"/>
      <c r="F309" s="24"/>
      <c r="G309" s="24"/>
      <c r="H309" s="25"/>
      <c r="I309" s="26"/>
      <c r="J309" s="27"/>
      <c r="K309" s="24"/>
    </row>
    <row r="310" spans="1:14">
      <c r="C310" s="18"/>
      <c r="E310" s="24"/>
      <c r="F310" s="24"/>
      <c r="G310" s="24"/>
      <c r="H310" s="25"/>
      <c r="I310" s="26"/>
      <c r="J310" s="27"/>
      <c r="K310" s="24"/>
    </row>
    <row r="312" spans="1:14">
      <c r="H312" s="19">
        <v>1</v>
      </c>
      <c r="I312" s="20" t="s">
        <v>421</v>
      </c>
      <c r="J312" s="18" t="s">
        <v>290</v>
      </c>
    </row>
    <row r="313" spans="1:14">
      <c r="H313" s="19">
        <v>2</v>
      </c>
      <c r="I313" s="20" t="s">
        <v>422</v>
      </c>
    </row>
    <row r="314" spans="1:14">
      <c r="H314" s="19">
        <v>3</v>
      </c>
      <c r="I314" s="20" t="s">
        <v>423</v>
      </c>
    </row>
    <row r="317" spans="1:14" s="18" customFormat="1">
      <c r="A317" s="91"/>
      <c r="B317" s="19"/>
      <c r="C317" s="16"/>
      <c r="D317" s="17"/>
      <c r="F317" s="15"/>
      <c r="G317" s="34" t="s">
        <v>47</v>
      </c>
      <c r="H317" s="34">
        <v>1</v>
      </c>
      <c r="I317" s="35" t="s">
        <v>296</v>
      </c>
      <c r="K317" s="15"/>
      <c r="L317" s="15"/>
      <c r="M317" s="21"/>
      <c r="N317" s="15"/>
    </row>
    <row r="318" spans="1:14" s="18" customFormat="1">
      <c r="A318" s="91"/>
      <c r="B318" s="19"/>
      <c r="C318" s="16"/>
      <c r="D318" s="17"/>
      <c r="F318" s="15"/>
      <c r="G318" s="34" t="s">
        <v>47</v>
      </c>
      <c r="H318" s="34">
        <v>2</v>
      </c>
      <c r="I318" s="35" t="s">
        <v>297</v>
      </c>
      <c r="K318" s="15"/>
      <c r="L318" s="15"/>
      <c r="M318" s="21"/>
      <c r="N318" s="15"/>
    </row>
    <row r="319" spans="1:14" s="18" customFormat="1">
      <c r="A319" s="91"/>
      <c r="B319" s="19"/>
      <c r="C319" s="16"/>
      <c r="D319" s="17"/>
      <c r="F319" s="15"/>
      <c r="G319" s="34" t="s">
        <v>47</v>
      </c>
      <c r="H319" s="34">
        <v>3</v>
      </c>
      <c r="I319" s="35" t="s">
        <v>298</v>
      </c>
      <c r="K319" s="15"/>
      <c r="L319" s="15"/>
      <c r="N319" s="15"/>
    </row>
    <row r="320" spans="1:14" s="18" customFormat="1">
      <c r="A320" s="91"/>
      <c r="B320" s="19"/>
      <c r="C320" s="16"/>
      <c r="D320" s="17"/>
      <c r="F320" s="15"/>
      <c r="G320" s="34" t="s">
        <v>47</v>
      </c>
      <c r="H320" s="34">
        <v>4</v>
      </c>
      <c r="I320" s="35" t="s">
        <v>299</v>
      </c>
      <c r="K320" s="15"/>
      <c r="L320" s="15"/>
      <c r="N320" s="15"/>
    </row>
    <row r="321" spans="1:14" s="18" customFormat="1">
      <c r="A321" s="91"/>
      <c r="B321" s="19"/>
      <c r="C321" s="16"/>
      <c r="D321" s="17"/>
      <c r="F321" s="15"/>
      <c r="G321" s="34" t="s">
        <v>47</v>
      </c>
      <c r="H321" s="34">
        <v>5</v>
      </c>
      <c r="I321" s="35" t="s">
        <v>300</v>
      </c>
      <c r="K321" s="15"/>
      <c r="L321" s="15"/>
      <c r="N321" s="15"/>
    </row>
    <row r="322" spans="1:14" s="18" customFormat="1">
      <c r="A322" s="91"/>
      <c r="B322" s="19"/>
      <c r="C322" s="16"/>
      <c r="D322" s="17"/>
      <c r="F322" s="15"/>
      <c r="G322" s="34"/>
      <c r="H322" s="34"/>
      <c r="K322" s="15"/>
      <c r="L322" s="15"/>
      <c r="N322" s="15"/>
    </row>
    <row r="323" spans="1:14" s="18" customFormat="1">
      <c r="A323" s="91"/>
      <c r="B323" s="19"/>
      <c r="C323" s="16"/>
      <c r="D323" s="17"/>
      <c r="F323" s="15"/>
      <c r="K323" s="15"/>
      <c r="L323" s="15"/>
      <c r="N323" s="15"/>
    </row>
    <row r="324" spans="1:14" s="18" customFormat="1">
      <c r="A324" s="91"/>
      <c r="B324" s="19"/>
      <c r="C324" s="16"/>
      <c r="D324" s="17"/>
      <c r="F324" s="15"/>
      <c r="K324" s="15"/>
      <c r="L324" s="15"/>
      <c r="N324" s="15"/>
    </row>
    <row r="325" spans="1:14" s="18" customFormat="1">
      <c r="A325" s="91"/>
      <c r="B325" s="19"/>
      <c r="C325" s="16"/>
      <c r="D325" s="17"/>
      <c r="F325" s="15"/>
      <c r="K325" s="15"/>
      <c r="L325" s="15"/>
      <c r="N325" s="15"/>
    </row>
    <row r="326" spans="1:14" s="18" customFormat="1">
      <c r="A326" s="91"/>
      <c r="B326" s="19"/>
      <c r="C326" s="16"/>
      <c r="D326" s="17"/>
      <c r="F326" s="15"/>
      <c r="K326" s="15"/>
      <c r="L326" s="15"/>
      <c r="N326" s="15"/>
    </row>
    <row r="327" spans="1:14" s="18" customFormat="1">
      <c r="A327" s="91"/>
      <c r="B327" s="19"/>
      <c r="C327" s="16"/>
      <c r="D327" s="17"/>
      <c r="F327" s="15"/>
      <c r="K327" s="15"/>
      <c r="L327" s="15"/>
      <c r="N327" s="15"/>
    </row>
    <row r="328" spans="1:14" s="18" customFormat="1">
      <c r="A328" s="91"/>
      <c r="B328" s="19"/>
      <c r="C328" s="16"/>
      <c r="D328" s="17"/>
      <c r="F328" s="15"/>
      <c r="K328" s="15"/>
      <c r="L328" s="15"/>
      <c r="N328" s="15"/>
    </row>
    <row r="329" spans="1:14" s="154" customFormat="1">
      <c r="A329" s="149"/>
      <c r="B329" s="150"/>
      <c r="C329" s="151"/>
      <c r="D329" s="152"/>
      <c r="E329" s="153"/>
      <c r="H329" s="150"/>
      <c r="I329" s="155"/>
      <c r="J329" s="153"/>
      <c r="M329" s="156"/>
    </row>
    <row r="330" spans="1:14" s="154" customFormat="1">
      <c r="J330" s="153"/>
    </row>
    <row r="331" spans="1:14">
      <c r="A331" s="15"/>
      <c r="B331" s="15"/>
      <c r="C331" s="15"/>
      <c r="D331" s="15"/>
      <c r="E331" s="15"/>
      <c r="H331" s="15"/>
      <c r="I331" s="15"/>
      <c r="M331" s="15"/>
    </row>
    <row r="332" spans="1:14">
      <c r="A332" s="15"/>
      <c r="B332" s="15"/>
      <c r="C332" s="15"/>
      <c r="D332" s="15"/>
      <c r="E332" s="15"/>
      <c r="H332" s="15"/>
      <c r="I332" s="15"/>
      <c r="M332" s="15"/>
    </row>
    <row r="333" spans="1:14">
      <c r="A333" s="15"/>
      <c r="B333" s="15"/>
      <c r="C333" s="15"/>
      <c r="D333" s="15"/>
      <c r="E333" s="15"/>
      <c r="H333" s="15"/>
      <c r="I333" s="15"/>
      <c r="M333" s="15"/>
    </row>
    <row r="334" spans="1:14">
      <c r="A334" s="15"/>
      <c r="B334" s="15"/>
      <c r="C334" s="15"/>
      <c r="D334" s="15"/>
      <c r="E334" s="15"/>
      <c r="H334" s="15"/>
      <c r="I334" s="15"/>
      <c r="M334" s="15"/>
    </row>
    <row r="335" spans="1:14">
      <c r="A335" s="15"/>
      <c r="B335" s="15"/>
      <c r="C335" s="15"/>
      <c r="D335" s="15"/>
      <c r="E335" s="15"/>
      <c r="H335" s="15"/>
      <c r="I335" s="15"/>
      <c r="M335" s="15"/>
    </row>
    <row r="336" spans="1:14">
      <c r="A336" s="15"/>
      <c r="B336" s="15"/>
      <c r="C336" s="15"/>
      <c r="D336" s="15"/>
      <c r="E336" s="15"/>
      <c r="H336" s="15"/>
      <c r="I336" s="15"/>
    </row>
    <row r="337" spans="1:13">
      <c r="A337" s="15"/>
      <c r="B337" s="15"/>
      <c r="C337" s="15"/>
      <c r="D337" s="15"/>
      <c r="E337" s="15"/>
      <c r="H337" s="15"/>
      <c r="I337" s="15"/>
    </row>
    <row r="338" spans="1:13">
      <c r="A338" s="15"/>
      <c r="B338" s="15"/>
      <c r="C338" s="15"/>
      <c r="D338" s="15"/>
      <c r="E338" s="15"/>
      <c r="H338" s="15"/>
      <c r="I338" s="15"/>
    </row>
    <row r="343" spans="1:13">
      <c r="A343" s="15"/>
      <c r="B343" s="15"/>
      <c r="C343" s="15"/>
      <c r="D343" s="15"/>
      <c r="E343" s="15"/>
      <c r="M343" s="20"/>
    </row>
    <row r="344" spans="1:13">
      <c r="A344" s="15"/>
      <c r="B344" s="15"/>
      <c r="C344" s="15"/>
      <c r="D344" s="15"/>
      <c r="E344" s="15"/>
      <c r="M344" s="20"/>
    </row>
    <row r="345" spans="1:13">
      <c r="A345" s="15"/>
      <c r="B345" s="15"/>
      <c r="C345" s="15"/>
      <c r="D345" s="15"/>
      <c r="E345" s="15"/>
      <c r="M345" s="20"/>
    </row>
    <row r="346" spans="1:13">
      <c r="A346" s="15"/>
      <c r="B346" s="15"/>
      <c r="C346" s="15"/>
      <c r="D346" s="15"/>
      <c r="E346" s="15"/>
      <c r="M346" s="20"/>
    </row>
    <row r="347" spans="1:13">
      <c r="A347" s="15"/>
      <c r="B347" s="15"/>
      <c r="C347" s="15"/>
      <c r="D347" s="15"/>
      <c r="E347" s="15"/>
      <c r="M347" s="20"/>
    </row>
    <row r="348" spans="1:13">
      <c r="A348" s="15"/>
      <c r="B348" s="15"/>
      <c r="C348" s="15"/>
      <c r="D348" s="15"/>
      <c r="E348" s="15"/>
      <c r="M348" s="20"/>
    </row>
    <row r="349" spans="1:13">
      <c r="A349" s="15"/>
      <c r="B349" s="15"/>
      <c r="C349" s="15"/>
      <c r="D349" s="15"/>
      <c r="E349" s="15"/>
      <c r="M349" s="20"/>
    </row>
    <row r="350" spans="1:13">
      <c r="A350" s="15"/>
      <c r="B350" s="15"/>
      <c r="C350" s="15"/>
      <c r="D350" s="15"/>
      <c r="E350" s="15"/>
      <c r="M350" s="20"/>
    </row>
    <row r="351" spans="1:13">
      <c r="A351" s="15"/>
      <c r="B351" s="15"/>
      <c r="C351" s="15"/>
      <c r="D351" s="15"/>
      <c r="E351" s="15"/>
      <c r="M351" s="20"/>
    </row>
  </sheetData>
  <phoneticPr fontId="1"/>
  <conditionalFormatting sqref="J1:J6 I8:I10 J12:J37 K132:K133 J181:J201 J228:K246 K247:K263 J278:J281 J291:J299">
    <cfRule type="expression" dxfId="14" priority="10" stopIfTrue="1">
      <formula>AND(LEN(I1)&gt;0,LEN(H1)&gt;0)</formula>
    </cfRule>
  </conditionalFormatting>
  <conditionalFormatting sqref="J56">
    <cfRule type="expression" dxfId="13" priority="9" stopIfTrue="1">
      <formula>AND(LEN(J56)&gt;0,LEN(I89)&gt;0)</formula>
    </cfRule>
  </conditionalFormatting>
  <conditionalFormatting sqref="J57:J58 J69:J70">
    <cfRule type="expression" dxfId="12" priority="12" stopIfTrue="1">
      <formula>AND(LEN(J57)&gt;0,LEN(I60)&gt;0)</formula>
    </cfRule>
  </conditionalFormatting>
  <conditionalFormatting sqref="J62:J68">
    <cfRule type="expression" dxfId="11" priority="13" stopIfTrue="1">
      <formula>AND(LEN(J62)&gt;0,LEN(I62)&gt;0)</formula>
    </cfRule>
  </conditionalFormatting>
  <conditionalFormatting sqref="J89:J90">
    <cfRule type="expression" dxfId="10" priority="14" stopIfTrue="1">
      <formula>AND(LEN(J89)&gt;0,LEN(#REF!)&gt;0)</formula>
    </cfRule>
  </conditionalFormatting>
  <conditionalFormatting sqref="J93">
    <cfRule type="expression" dxfId="9" priority="15" stopIfTrue="1">
      <formula>AND(LEN(J93)&gt;0,LEN(#REF!)&gt;0)</formula>
    </cfRule>
  </conditionalFormatting>
  <conditionalFormatting sqref="J133">
    <cfRule type="expression" dxfId="8" priority="1" stopIfTrue="1">
      <formula>AND(LEN(J133)&gt;0,LEN(H133)&gt;0)</formula>
    </cfRule>
  </conditionalFormatting>
  <conditionalFormatting sqref="J175">
    <cfRule type="expression" dxfId="7" priority="3" stopIfTrue="1">
      <formula>AND(LEN(J175)&gt;0,LEN(#REF!)&gt;0)</formula>
    </cfRule>
  </conditionalFormatting>
  <conditionalFormatting sqref="J267:J275">
    <cfRule type="expression" dxfId="6" priority="11" stopIfTrue="1">
      <formula>AND(LEN(J267)&gt;0,LEN(I267)&gt;0)</formula>
    </cfRule>
  </conditionalFormatting>
  <conditionalFormatting sqref="J308:J316">
    <cfRule type="expression" dxfId="5" priority="2" stopIfTrue="1">
      <formula>AND(LEN(J308)&gt;0,LEN(I308)&gt;0)</formula>
    </cfRule>
  </conditionalFormatting>
  <conditionalFormatting sqref="J97:K113 J143:K155 J177:K177">
    <cfRule type="expression" dxfId="4" priority="4" stopIfTrue="1">
      <formula>AND(LEN(J97)&gt;0,LEN(I97)&gt;0)</formula>
    </cfRule>
  </conditionalFormatting>
  <conditionalFormatting sqref="J114:K115 K116:K130">
    <cfRule type="expression" dxfId="3" priority="6" stopIfTrue="1">
      <formula>AND(LEN(J114)&gt;0,LEN(I117)&gt;0)</formula>
    </cfRule>
  </conditionalFormatting>
  <conditionalFormatting sqref="J134:K136 J138:K141 I142">
    <cfRule type="expression" dxfId="2" priority="5" stopIfTrue="1">
      <formula>AND(LEN(I134)&gt;0,LEN(H134)&gt;0)</formula>
    </cfRule>
  </conditionalFormatting>
  <conditionalFormatting sqref="J156:K157">
    <cfRule type="expression" dxfId="1" priority="7" stopIfTrue="1">
      <formula>AND(LEN(J156)&gt;0,LEN(#REF!)&gt;0)</formula>
    </cfRule>
  </conditionalFormatting>
  <conditionalFormatting sqref="J176:K176">
    <cfRule type="expression" dxfId="0" priority="8" stopIfTrue="1">
      <formula>AND(LEN(J176)&gt;0,LEN(#REF!)&gt;0)</formula>
    </cfRule>
  </conditionalFormatting>
  <pageMargins left="0.39370078740157483" right="0.39370078740157483" top="0.39370078740157483" bottom="0.39370078740157483" header="0.51181102362204722" footer="0.51181102362204722"/>
  <pageSetup paperSize="9" scale="44"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109538-5100-42D5-AC8E-E54689D9F662}">
  <sheetPr>
    <tabColor theme="5" tint="0.79998168889431442"/>
  </sheetPr>
  <dimension ref="A4:G90"/>
  <sheetViews>
    <sheetView tabSelected="1" zoomScale="130" zoomScaleNormal="130" workbookViewId="0">
      <selection activeCell="B6" sqref="B6"/>
    </sheetView>
  </sheetViews>
  <sheetFormatPr defaultRowHeight="18"/>
  <cols>
    <col min="2" max="2" width="43.69921875" customWidth="1"/>
  </cols>
  <sheetData>
    <row r="4" spans="1:2">
      <c r="A4" t="s">
        <v>194</v>
      </c>
    </row>
    <row r="5" spans="1:2">
      <c r="A5">
        <v>1</v>
      </c>
      <c r="B5" t="s">
        <v>155</v>
      </c>
    </row>
    <row r="6" spans="1:2">
      <c r="A6">
        <v>2</v>
      </c>
      <c r="B6" t="s">
        <v>15</v>
      </c>
    </row>
    <row r="7" spans="1:2">
      <c r="A7">
        <v>3</v>
      </c>
      <c r="B7" t="s">
        <v>16</v>
      </c>
    </row>
    <row r="8" spans="1:2">
      <c r="A8">
        <v>4</v>
      </c>
      <c r="B8" t="s">
        <v>10</v>
      </c>
    </row>
    <row r="9" spans="1:2">
      <c r="A9">
        <v>5</v>
      </c>
      <c r="B9" t="s">
        <v>11</v>
      </c>
    </row>
    <row r="10" spans="1:2">
      <c r="A10">
        <v>6</v>
      </c>
      <c r="B10" t="s">
        <v>12</v>
      </c>
    </row>
    <row r="11" spans="1:2">
      <c r="A11">
        <v>7</v>
      </c>
      <c r="B11" t="s">
        <v>13</v>
      </c>
    </row>
    <row r="12" spans="1:2">
      <c r="A12">
        <v>8</v>
      </c>
      <c r="B12" t="s">
        <v>14</v>
      </c>
    </row>
    <row r="13" spans="1:2">
      <c r="A13">
        <v>9</v>
      </c>
      <c r="B13" t="s">
        <v>17</v>
      </c>
    </row>
    <row r="14" spans="1:2">
      <c r="A14">
        <v>10</v>
      </c>
      <c r="B14" t="s">
        <v>182</v>
      </c>
    </row>
    <row r="15" spans="1:2">
      <c r="A15">
        <v>11</v>
      </c>
      <c r="B15" t="s">
        <v>183</v>
      </c>
    </row>
    <row r="16" spans="1:2">
      <c r="A16">
        <v>12</v>
      </c>
      <c r="B16" t="s">
        <v>184</v>
      </c>
    </row>
    <row r="17" spans="1:2">
      <c r="A17">
        <v>13</v>
      </c>
      <c r="B17" t="s">
        <v>185</v>
      </c>
    </row>
    <row r="18" spans="1:2">
      <c r="A18">
        <v>14</v>
      </c>
      <c r="B18" t="s">
        <v>186</v>
      </c>
    </row>
    <row r="19" spans="1:2">
      <c r="A19">
        <v>15</v>
      </c>
      <c r="B19" t="s">
        <v>187</v>
      </c>
    </row>
    <row r="20" spans="1:2">
      <c r="A20">
        <v>16</v>
      </c>
      <c r="B20" t="s">
        <v>188</v>
      </c>
    </row>
    <row r="21" spans="1:2">
      <c r="A21">
        <v>17</v>
      </c>
      <c r="B21" t="s">
        <v>189</v>
      </c>
    </row>
    <row r="22" spans="1:2">
      <c r="A22">
        <v>18</v>
      </c>
      <c r="B22" t="s">
        <v>190</v>
      </c>
    </row>
    <row r="23" spans="1:2">
      <c r="A23">
        <v>19</v>
      </c>
      <c r="B23" t="s">
        <v>191</v>
      </c>
    </row>
    <row r="24" spans="1:2">
      <c r="A24">
        <v>20</v>
      </c>
      <c r="B24" t="s">
        <v>192</v>
      </c>
    </row>
    <row r="25" spans="1:2">
      <c r="A25">
        <v>21</v>
      </c>
      <c r="B25" t="s">
        <v>193</v>
      </c>
    </row>
    <row r="27" spans="1:2">
      <c r="A27" t="s">
        <v>195</v>
      </c>
    </row>
    <row r="28" spans="1:2">
      <c r="A28">
        <v>1</v>
      </c>
      <c r="B28" t="s">
        <v>172</v>
      </c>
    </row>
    <row r="29" spans="1:2">
      <c r="A29">
        <v>2</v>
      </c>
      <c r="B29" t="s">
        <v>173</v>
      </c>
    </row>
    <row r="30" spans="1:2">
      <c r="A30">
        <v>3</v>
      </c>
      <c r="B30" t="s">
        <v>174</v>
      </c>
    </row>
    <row r="31" spans="1:2">
      <c r="A31">
        <v>4</v>
      </c>
      <c r="B31" t="s">
        <v>175</v>
      </c>
    </row>
    <row r="32" spans="1:2">
      <c r="A32">
        <v>5</v>
      </c>
      <c r="B32" t="s">
        <v>202</v>
      </c>
    </row>
    <row r="33" spans="1:3">
      <c r="A33">
        <v>6</v>
      </c>
      <c r="B33" t="s">
        <v>395</v>
      </c>
      <c r="C33" s="112" t="s">
        <v>397</v>
      </c>
    </row>
    <row r="34" spans="1:3">
      <c r="A34">
        <v>7</v>
      </c>
      <c r="B34" t="s">
        <v>396</v>
      </c>
    </row>
    <row r="35" spans="1:3">
      <c r="A35">
        <v>8</v>
      </c>
      <c r="B35" t="s">
        <v>415</v>
      </c>
      <c r="C35" t="s">
        <v>196</v>
      </c>
    </row>
    <row r="36" spans="1:3">
      <c r="A36">
        <v>9</v>
      </c>
      <c r="B36" t="s">
        <v>466</v>
      </c>
      <c r="C36" t="s">
        <v>197</v>
      </c>
    </row>
    <row r="37" spans="1:3">
      <c r="A37">
        <v>10</v>
      </c>
      <c r="B37" t="s">
        <v>470</v>
      </c>
      <c r="C37" t="s">
        <v>198</v>
      </c>
    </row>
    <row r="38" spans="1:3">
      <c r="A38">
        <v>11</v>
      </c>
      <c r="B38" t="s">
        <v>467</v>
      </c>
      <c r="C38" t="s">
        <v>176</v>
      </c>
    </row>
    <row r="39" spans="1:3">
      <c r="A39">
        <v>12</v>
      </c>
      <c r="B39" t="s">
        <v>471</v>
      </c>
      <c r="C39" t="s">
        <v>177</v>
      </c>
    </row>
    <row r="40" spans="1:3">
      <c r="A40">
        <v>13</v>
      </c>
      <c r="B40" t="s">
        <v>457</v>
      </c>
      <c r="C40" t="s">
        <v>178</v>
      </c>
    </row>
    <row r="41" spans="1:3">
      <c r="A41">
        <v>14</v>
      </c>
      <c r="B41" t="s">
        <v>468</v>
      </c>
      <c r="C41" t="s">
        <v>179</v>
      </c>
    </row>
    <row r="42" spans="1:3">
      <c r="A42">
        <v>15</v>
      </c>
      <c r="B42" t="s">
        <v>472</v>
      </c>
      <c r="C42" t="s">
        <v>180</v>
      </c>
    </row>
    <row r="43" spans="1:3">
      <c r="A43">
        <v>16</v>
      </c>
      <c r="B43" t="s">
        <v>458</v>
      </c>
      <c r="C43" t="s">
        <v>181</v>
      </c>
    </row>
    <row r="44" spans="1:3">
      <c r="A44">
        <v>17</v>
      </c>
      <c r="B44" t="s">
        <v>459</v>
      </c>
      <c r="C44" t="s">
        <v>201</v>
      </c>
    </row>
    <row r="45" spans="1:3">
      <c r="A45">
        <v>18</v>
      </c>
      <c r="B45" t="s">
        <v>469</v>
      </c>
      <c r="C45" t="s">
        <v>199</v>
      </c>
    </row>
    <row r="46" spans="1:3">
      <c r="A46">
        <v>19</v>
      </c>
      <c r="B46" t="s">
        <v>473</v>
      </c>
      <c r="C46" t="s">
        <v>200</v>
      </c>
    </row>
    <row r="47" spans="1:3">
      <c r="A47">
        <v>20</v>
      </c>
      <c r="B47" t="s">
        <v>460</v>
      </c>
      <c r="C47" t="s">
        <v>302</v>
      </c>
    </row>
    <row r="48" spans="1:3">
      <c r="A48">
        <v>21</v>
      </c>
      <c r="B48" t="s">
        <v>461</v>
      </c>
      <c r="C48" t="s">
        <v>303</v>
      </c>
    </row>
    <row r="49" spans="1:7">
      <c r="A49">
        <v>22</v>
      </c>
      <c r="B49" t="s">
        <v>462</v>
      </c>
      <c r="C49" t="s">
        <v>304</v>
      </c>
    </row>
    <row r="50" spans="1:7">
      <c r="A50">
        <v>23</v>
      </c>
      <c r="B50" t="s">
        <v>463</v>
      </c>
      <c r="C50" t="s">
        <v>305</v>
      </c>
    </row>
    <row r="51" spans="1:7">
      <c r="A51">
        <v>24</v>
      </c>
      <c r="B51" t="s">
        <v>464</v>
      </c>
      <c r="C51" t="s">
        <v>306</v>
      </c>
    </row>
    <row r="52" spans="1:7">
      <c r="A52">
        <v>25</v>
      </c>
      <c r="B52" t="s">
        <v>465</v>
      </c>
      <c r="C52" t="s">
        <v>307</v>
      </c>
    </row>
    <row r="54" spans="1:7">
      <c r="A54" t="s">
        <v>309</v>
      </c>
    </row>
    <row r="55" spans="1:7">
      <c r="A55">
        <v>1</v>
      </c>
      <c r="B55" t="s">
        <v>310</v>
      </c>
      <c r="C55" t="s">
        <v>328</v>
      </c>
    </row>
    <row r="56" spans="1:7">
      <c r="A56">
        <v>2</v>
      </c>
      <c r="B56" t="s">
        <v>398</v>
      </c>
      <c r="C56" t="s">
        <v>311</v>
      </c>
      <c r="F56" s="67"/>
      <c r="G56" s="67"/>
    </row>
    <row r="57" spans="1:7">
      <c r="A57">
        <v>3</v>
      </c>
      <c r="B57" t="s">
        <v>399</v>
      </c>
      <c r="C57" t="s">
        <v>312</v>
      </c>
      <c r="F57" s="67"/>
      <c r="G57" s="67"/>
    </row>
    <row r="58" spans="1:7">
      <c r="A58">
        <v>4</v>
      </c>
      <c r="B58" t="s">
        <v>400</v>
      </c>
      <c r="C58" t="s">
        <v>313</v>
      </c>
      <c r="F58" s="67"/>
      <c r="G58" s="67"/>
    </row>
    <row r="59" spans="1:7">
      <c r="A59">
        <v>5</v>
      </c>
      <c r="B59" t="s">
        <v>401</v>
      </c>
      <c r="C59" t="s">
        <v>314</v>
      </c>
      <c r="F59" s="67"/>
      <c r="G59" s="67"/>
    </row>
    <row r="60" spans="1:7">
      <c r="A60">
        <v>6</v>
      </c>
      <c r="B60" t="s">
        <v>402</v>
      </c>
      <c r="C60" t="s">
        <v>315</v>
      </c>
      <c r="F60" s="15"/>
      <c r="G60" s="15"/>
    </row>
    <row r="61" spans="1:7">
      <c r="A61">
        <v>7</v>
      </c>
      <c r="B61" t="s">
        <v>403</v>
      </c>
      <c r="C61" t="s">
        <v>316</v>
      </c>
      <c r="F61" s="15"/>
      <c r="G61" s="15"/>
    </row>
    <row r="62" spans="1:7">
      <c r="A62">
        <v>8</v>
      </c>
      <c r="B62" t="s">
        <v>404</v>
      </c>
      <c r="C62" t="s">
        <v>317</v>
      </c>
      <c r="F62" s="15"/>
      <c r="G62" s="15"/>
    </row>
    <row r="63" spans="1:7">
      <c r="A63">
        <v>9</v>
      </c>
      <c r="B63" t="s">
        <v>405</v>
      </c>
      <c r="C63" t="s">
        <v>318</v>
      </c>
      <c r="F63" s="15"/>
      <c r="G63" s="15"/>
    </row>
    <row r="64" spans="1:7">
      <c r="A64">
        <v>10</v>
      </c>
      <c r="B64" t="s">
        <v>406</v>
      </c>
      <c r="C64" t="s">
        <v>319</v>
      </c>
      <c r="F64" s="15"/>
      <c r="G64" s="15"/>
    </row>
    <row r="65" spans="1:7">
      <c r="A65">
        <v>11</v>
      </c>
      <c r="B65" t="s">
        <v>407</v>
      </c>
      <c r="C65" t="s">
        <v>320</v>
      </c>
      <c r="F65" s="67"/>
      <c r="G65" s="67"/>
    </row>
    <row r="66" spans="1:7">
      <c r="A66">
        <v>12</v>
      </c>
      <c r="B66" t="s">
        <v>408</v>
      </c>
      <c r="C66" t="s">
        <v>321</v>
      </c>
      <c r="F66" s="20"/>
      <c r="G66" s="20"/>
    </row>
    <row r="67" spans="1:7">
      <c r="A67">
        <v>13</v>
      </c>
      <c r="B67" t="s">
        <v>409</v>
      </c>
      <c r="C67" t="s">
        <v>322</v>
      </c>
      <c r="F67" s="15"/>
      <c r="G67" s="15"/>
    </row>
    <row r="68" spans="1:7">
      <c r="A68">
        <v>14</v>
      </c>
      <c r="B68" t="s">
        <v>410</v>
      </c>
      <c r="C68" t="s">
        <v>323</v>
      </c>
    </row>
    <row r="69" spans="1:7">
      <c r="A69">
        <v>15</v>
      </c>
      <c r="B69" t="s">
        <v>411</v>
      </c>
      <c r="C69" t="s">
        <v>324</v>
      </c>
    </row>
    <row r="70" spans="1:7">
      <c r="A70">
        <v>16</v>
      </c>
      <c r="B70" t="s">
        <v>412</v>
      </c>
      <c r="C70" t="s">
        <v>325</v>
      </c>
    </row>
    <row r="71" spans="1:7">
      <c r="A71">
        <v>17</v>
      </c>
      <c r="B71" t="s">
        <v>413</v>
      </c>
      <c r="C71" t="s">
        <v>326</v>
      </c>
    </row>
    <row r="72" spans="1:7">
      <c r="A72">
        <v>18</v>
      </c>
      <c r="B72" t="s">
        <v>414</v>
      </c>
      <c r="C72" t="s">
        <v>327</v>
      </c>
    </row>
    <row r="73" spans="1:7">
      <c r="A73">
        <v>19</v>
      </c>
      <c r="B73" t="s">
        <v>329</v>
      </c>
      <c r="C73" t="s">
        <v>330</v>
      </c>
    </row>
    <row r="74" spans="1:7">
      <c r="A74">
        <v>20</v>
      </c>
      <c r="B74" t="s">
        <v>398</v>
      </c>
      <c r="C74" t="s">
        <v>331</v>
      </c>
    </row>
    <row r="75" spans="1:7">
      <c r="A75">
        <v>21</v>
      </c>
      <c r="B75" t="s">
        <v>399</v>
      </c>
      <c r="C75" t="s">
        <v>332</v>
      </c>
    </row>
    <row r="76" spans="1:7">
      <c r="A76">
        <v>22</v>
      </c>
      <c r="B76" t="s">
        <v>400</v>
      </c>
      <c r="C76" t="s">
        <v>333</v>
      </c>
    </row>
    <row r="77" spans="1:7">
      <c r="A77">
        <v>23</v>
      </c>
      <c r="B77" t="s">
        <v>401</v>
      </c>
      <c r="C77" t="s">
        <v>334</v>
      </c>
    </row>
    <row r="78" spans="1:7">
      <c r="A78">
        <v>24</v>
      </c>
      <c r="B78" t="s">
        <v>402</v>
      </c>
      <c r="C78" t="s">
        <v>335</v>
      </c>
    </row>
    <row r="79" spans="1:7">
      <c r="A79">
        <v>25</v>
      </c>
      <c r="B79" t="s">
        <v>403</v>
      </c>
      <c r="C79" t="s">
        <v>336</v>
      </c>
    </row>
    <row r="80" spans="1:7">
      <c r="A80">
        <v>26</v>
      </c>
      <c r="B80" t="s">
        <v>404</v>
      </c>
      <c r="C80" t="s">
        <v>337</v>
      </c>
    </row>
    <row r="81" spans="1:3">
      <c r="A81">
        <v>27</v>
      </c>
      <c r="B81" t="s">
        <v>405</v>
      </c>
      <c r="C81" t="s">
        <v>338</v>
      </c>
    </row>
    <row r="82" spans="1:3">
      <c r="A82">
        <v>28</v>
      </c>
      <c r="B82" t="s">
        <v>406</v>
      </c>
      <c r="C82" t="s">
        <v>339</v>
      </c>
    </row>
    <row r="83" spans="1:3">
      <c r="A83">
        <v>29</v>
      </c>
      <c r="B83" t="s">
        <v>407</v>
      </c>
      <c r="C83" t="s">
        <v>340</v>
      </c>
    </row>
    <row r="84" spans="1:3">
      <c r="A84">
        <v>30</v>
      </c>
      <c r="B84" t="s">
        <v>408</v>
      </c>
      <c r="C84" t="s">
        <v>341</v>
      </c>
    </row>
    <row r="85" spans="1:3">
      <c r="A85">
        <v>31</v>
      </c>
      <c r="B85" t="s">
        <v>409</v>
      </c>
      <c r="C85" t="s">
        <v>342</v>
      </c>
    </row>
    <row r="86" spans="1:3">
      <c r="A86">
        <v>32</v>
      </c>
      <c r="B86" t="s">
        <v>410</v>
      </c>
      <c r="C86" t="s">
        <v>343</v>
      </c>
    </row>
    <row r="87" spans="1:3">
      <c r="A87">
        <v>33</v>
      </c>
      <c r="B87" t="s">
        <v>411</v>
      </c>
      <c r="C87" t="s">
        <v>344</v>
      </c>
    </row>
    <row r="88" spans="1:3">
      <c r="A88">
        <v>34</v>
      </c>
      <c r="B88" t="s">
        <v>412</v>
      </c>
      <c r="C88" t="s">
        <v>345</v>
      </c>
    </row>
    <row r="89" spans="1:3">
      <c r="A89">
        <v>35</v>
      </c>
      <c r="B89" t="s">
        <v>413</v>
      </c>
      <c r="C89" t="s">
        <v>346</v>
      </c>
    </row>
    <row r="90" spans="1:3">
      <c r="A90">
        <v>36</v>
      </c>
      <c r="B90" t="s">
        <v>414</v>
      </c>
      <c r="C90" t="s">
        <v>347</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17B52-0CE9-4AD1-801C-B6C238FE1652}">
  <sheetPr>
    <tabColor theme="5" tint="0.79998168889431442"/>
  </sheetPr>
  <dimension ref="B2:R246"/>
  <sheetViews>
    <sheetView topLeftCell="B1" zoomScale="130" zoomScaleNormal="130" workbookViewId="0">
      <selection activeCell="B1" sqref="B1"/>
    </sheetView>
  </sheetViews>
  <sheetFormatPr defaultRowHeight="18"/>
  <cols>
    <col min="1" max="1" width="0" hidden="1" customWidth="1"/>
    <col min="3" max="8" width="17.69921875" customWidth="1"/>
    <col min="9" max="9" width="17.59765625" customWidth="1"/>
    <col min="10" max="10" width="6.69921875" customWidth="1"/>
    <col min="18" max="18" width="22.3984375" customWidth="1"/>
  </cols>
  <sheetData>
    <row r="2" spans="2:18">
      <c r="B2" s="117" t="s">
        <v>301</v>
      </c>
      <c r="E2" s="103" t="s">
        <v>167</v>
      </c>
      <c r="F2" s="103" t="s">
        <v>168</v>
      </c>
      <c r="G2" s="103" t="s">
        <v>170</v>
      </c>
      <c r="H2" s="103" t="s">
        <v>203</v>
      </c>
      <c r="I2" s="157" t="s">
        <v>204</v>
      </c>
    </row>
    <row r="3" spans="2:18">
      <c r="B3" t="s">
        <v>171</v>
      </c>
    </row>
    <row r="4" spans="2:18" ht="15.6" customHeight="1">
      <c r="B4">
        <v>1</v>
      </c>
      <c r="C4" s="118" t="str">
        <f>VLOOKUP(I4,$P$4:$R$20,3,FALSE)</f>
        <v>商品A</v>
      </c>
      <c r="D4" s="104" t="s">
        <v>157</v>
      </c>
      <c r="E4" s="105" t="str">
        <f>"S5="&amp;($I4)</f>
        <v>S5=1</v>
      </c>
      <c r="F4" s="106" t="str">
        <f>"＆S6(1)="&amp;($I4)</f>
        <v>＆S6(1)=1</v>
      </c>
      <c r="G4" s="106" t="str">
        <f>"＆S6(3)="&amp;($I4)</f>
        <v>＆S6(3)=1</v>
      </c>
      <c r="H4" s="115" t="str">
        <f>"＆SQ6の"&amp;$I4&amp;"=7-9"</f>
        <v>＆SQ6の1=7-9</v>
      </c>
      <c r="I4" s="119">
        <f>C6</f>
        <v>1</v>
      </c>
      <c r="P4" s="109">
        <v>1</v>
      </c>
      <c r="Q4" s="67" t="s">
        <v>398</v>
      </c>
      <c r="R4" s="67" t="s">
        <v>398</v>
      </c>
    </row>
    <row r="5" spans="2:18" ht="15.6" customHeight="1">
      <c r="B5">
        <v>2</v>
      </c>
      <c r="C5" s="109"/>
      <c r="D5" s="104" t="s">
        <v>205</v>
      </c>
      <c r="E5" s="105" t="str">
        <f>"S5="&amp;($I5)</f>
        <v>S5=1</v>
      </c>
      <c r="F5" s="106" t="str">
        <f>"＆S6(1)="&amp;($I5)</f>
        <v>＆S6(1)=1</v>
      </c>
      <c r="G5" s="106" t="str">
        <f>"＆S6(3)="&amp;($I5)</f>
        <v>＆S6(3)=1</v>
      </c>
      <c r="H5" s="115" t="str">
        <f>"＆SQ6の"&amp;$I5&amp;"=1-6,10-11"</f>
        <v>＆SQ6の1=1-6,10-11</v>
      </c>
      <c r="I5">
        <f>I4</f>
        <v>1</v>
      </c>
      <c r="P5" s="109">
        <v>2</v>
      </c>
      <c r="Q5" s="67" t="s">
        <v>399</v>
      </c>
      <c r="R5" s="67" t="s">
        <v>399</v>
      </c>
    </row>
    <row r="6" spans="2:18" ht="15.6" customHeight="1">
      <c r="B6">
        <v>3</v>
      </c>
      <c r="C6" s="109">
        <v>1</v>
      </c>
      <c r="D6" s="104" t="s">
        <v>206</v>
      </c>
      <c r="E6" s="105" t="str">
        <f>"S5="&amp;($I6)</f>
        <v>S5=1</v>
      </c>
      <c r="F6" s="106" t="str">
        <f>"＆S6(1)="&amp;($I6)</f>
        <v>＆S6(1)=1</v>
      </c>
      <c r="G6" s="106" t="str">
        <f>"＆S6(3)≠"&amp;($I6)</f>
        <v>＆S6(3)≠1</v>
      </c>
      <c r="H6" s="116" t="s">
        <v>169</v>
      </c>
      <c r="I6">
        <f>I5</f>
        <v>1</v>
      </c>
      <c r="P6" s="109">
        <v>3</v>
      </c>
      <c r="Q6" s="67" t="s">
        <v>400</v>
      </c>
      <c r="R6" s="67" t="s">
        <v>400</v>
      </c>
    </row>
    <row r="7" spans="2:18" ht="15.6" customHeight="1">
      <c r="B7">
        <v>4</v>
      </c>
      <c r="C7" s="109"/>
      <c r="D7" s="104" t="s">
        <v>207</v>
      </c>
      <c r="E7" s="105" t="str">
        <f>"S5="&amp;($I7)</f>
        <v>S5=1</v>
      </c>
      <c r="F7" s="106" t="str">
        <f>"＆S6(1)≠"&amp;($I7)</f>
        <v>＆S6(1)≠1</v>
      </c>
      <c r="G7" s="108" t="s">
        <v>169</v>
      </c>
      <c r="H7" s="116" t="s">
        <v>169</v>
      </c>
      <c r="I7">
        <f>I6</f>
        <v>1</v>
      </c>
      <c r="P7" s="109">
        <v>4</v>
      </c>
      <c r="Q7" s="67" t="s">
        <v>401</v>
      </c>
      <c r="R7" s="67" t="s">
        <v>401</v>
      </c>
    </row>
    <row r="8" spans="2:18" ht="15.6" customHeight="1">
      <c r="B8">
        <v>5</v>
      </c>
      <c r="C8" s="110"/>
      <c r="D8" s="104" t="s">
        <v>166</v>
      </c>
      <c r="E8" s="105" t="str">
        <f>"S5≠"&amp;($I8)</f>
        <v>S5≠1</v>
      </c>
      <c r="F8" s="108" t="s">
        <v>169</v>
      </c>
      <c r="G8" s="108" t="s">
        <v>169</v>
      </c>
      <c r="H8" s="116" t="s">
        <v>169</v>
      </c>
      <c r="I8">
        <f>I7</f>
        <v>1</v>
      </c>
      <c r="P8" s="109">
        <v>5</v>
      </c>
      <c r="Q8" s="15" t="s">
        <v>402</v>
      </c>
      <c r="R8" s="15" t="s">
        <v>402</v>
      </c>
    </row>
    <row r="9" spans="2:18" ht="15.6" customHeight="1">
      <c r="B9">
        <v>6</v>
      </c>
      <c r="C9" s="118" t="str">
        <f>VLOOKUP(I9,$P$4:$R$20,3,FALSE)</f>
        <v>商品B</v>
      </c>
      <c r="D9" s="104" t="s">
        <v>157</v>
      </c>
      <c r="E9" s="105" t="str">
        <f>"S5="&amp;($I9)</f>
        <v>S5=2</v>
      </c>
      <c r="F9" s="106" t="str">
        <f>"＆S6(1)="&amp;($I9)</f>
        <v>＆S6(1)=2</v>
      </c>
      <c r="G9" s="106" t="str">
        <f>"＆S6(3)="&amp;($I9)</f>
        <v>＆S6(3)=2</v>
      </c>
      <c r="H9" s="115" t="str">
        <f>"＆SQ6の"&amp;$I9&amp;"=7-9"</f>
        <v>＆SQ6の2=7-9</v>
      </c>
      <c r="I9" s="119">
        <f>C11</f>
        <v>2</v>
      </c>
      <c r="P9" s="109">
        <v>6</v>
      </c>
      <c r="Q9" s="15" t="s">
        <v>403</v>
      </c>
      <c r="R9" s="15" t="s">
        <v>403</v>
      </c>
    </row>
    <row r="10" spans="2:18" ht="15.6" customHeight="1">
      <c r="B10">
        <v>7</v>
      </c>
      <c r="C10" s="109"/>
      <c r="D10" s="104" t="s">
        <v>205</v>
      </c>
      <c r="E10" s="105" t="str">
        <f>"S5="&amp;($I10)</f>
        <v>S5=2</v>
      </c>
      <c r="F10" s="106" t="str">
        <f>"＆S6(1)="&amp;($I10)</f>
        <v>＆S6(1)=2</v>
      </c>
      <c r="G10" s="106" t="str">
        <f>"＆S6(3)="&amp;($I10)</f>
        <v>＆S6(3)=2</v>
      </c>
      <c r="H10" s="115" t="str">
        <f>"＆SQ6の"&amp;$I10&amp;"=1-6,10-11"</f>
        <v>＆SQ6の2=1-6,10-11</v>
      </c>
      <c r="I10">
        <f>I9</f>
        <v>2</v>
      </c>
      <c r="P10" s="109">
        <v>7</v>
      </c>
      <c r="Q10" s="15" t="s">
        <v>404</v>
      </c>
      <c r="R10" s="15" t="s">
        <v>404</v>
      </c>
    </row>
    <row r="11" spans="2:18" ht="15.6" customHeight="1">
      <c r="B11">
        <v>8</v>
      </c>
      <c r="C11" s="109">
        <v>2</v>
      </c>
      <c r="D11" s="104" t="s">
        <v>206</v>
      </c>
      <c r="E11" s="105" t="str">
        <f>"S5="&amp;($I11)</f>
        <v>S5=2</v>
      </c>
      <c r="F11" s="106" t="str">
        <f>"＆S6(1)="&amp;($I11)</f>
        <v>＆S6(1)=2</v>
      </c>
      <c r="G11" s="106" t="str">
        <f>"＆S6(3)≠"&amp;($I11)</f>
        <v>＆S6(3)≠2</v>
      </c>
      <c r="H11" s="116" t="s">
        <v>169</v>
      </c>
      <c r="I11">
        <f>I10</f>
        <v>2</v>
      </c>
      <c r="P11" s="109">
        <v>8</v>
      </c>
      <c r="Q11" s="15" t="s">
        <v>405</v>
      </c>
      <c r="R11" s="15" t="s">
        <v>405</v>
      </c>
    </row>
    <row r="12" spans="2:18" ht="15.6" customHeight="1">
      <c r="B12">
        <v>9</v>
      </c>
      <c r="C12" s="109"/>
      <c r="D12" s="104" t="s">
        <v>207</v>
      </c>
      <c r="E12" s="105" t="str">
        <f>"S5="&amp;($I12)</f>
        <v>S5=2</v>
      </c>
      <c r="F12" s="106" t="str">
        <f>"＆S6(1)≠"&amp;($I12)</f>
        <v>＆S6(1)≠2</v>
      </c>
      <c r="G12" s="108" t="s">
        <v>169</v>
      </c>
      <c r="H12" s="116" t="s">
        <v>169</v>
      </c>
      <c r="I12">
        <f>I11</f>
        <v>2</v>
      </c>
      <c r="P12" s="109">
        <v>9</v>
      </c>
      <c r="Q12" s="15" t="s">
        <v>406</v>
      </c>
      <c r="R12" s="15" t="s">
        <v>406</v>
      </c>
    </row>
    <row r="13" spans="2:18" ht="15.6" customHeight="1">
      <c r="B13">
        <v>10</v>
      </c>
      <c r="C13" s="109"/>
      <c r="D13" s="104" t="s">
        <v>166</v>
      </c>
      <c r="E13" s="105" t="str">
        <f>"S5≠"&amp;($I13)</f>
        <v>S5≠2</v>
      </c>
      <c r="F13" s="108" t="s">
        <v>169</v>
      </c>
      <c r="G13" s="108" t="s">
        <v>169</v>
      </c>
      <c r="H13" s="116" t="s">
        <v>169</v>
      </c>
      <c r="I13">
        <f>I12</f>
        <v>2</v>
      </c>
      <c r="N13" t="s">
        <v>308</v>
      </c>
      <c r="P13" s="109">
        <v>10</v>
      </c>
      <c r="Q13" s="67" t="s">
        <v>407</v>
      </c>
      <c r="R13" s="67" t="s">
        <v>407</v>
      </c>
    </row>
    <row r="14" spans="2:18" ht="15.6" customHeight="1">
      <c r="B14">
        <v>11</v>
      </c>
      <c r="C14" s="118" t="str">
        <f>VLOOKUP(I14,$P$4:$R$20,3,FALSE)</f>
        <v>商品C</v>
      </c>
      <c r="D14" s="104" t="s">
        <v>157</v>
      </c>
      <c r="E14" s="105" t="str">
        <f>"S5="&amp;($I14)</f>
        <v>S5=3</v>
      </c>
      <c r="F14" s="106" t="str">
        <f>"＆S6(1)="&amp;($I14)</f>
        <v>＆S6(1)=3</v>
      </c>
      <c r="G14" s="106" t="str">
        <f>"＆S6(3)="&amp;($I14)</f>
        <v>＆S6(3)=3</v>
      </c>
      <c r="H14" s="115" t="str">
        <f>"＆SQ6の"&amp;$I14&amp;"=7-9"</f>
        <v>＆SQ6の3=7-9</v>
      </c>
      <c r="I14" s="119">
        <f>C16</f>
        <v>3</v>
      </c>
      <c r="P14" s="109">
        <v>11</v>
      </c>
      <c r="Q14" s="20" t="s">
        <v>408</v>
      </c>
      <c r="R14" s="20" t="s">
        <v>408</v>
      </c>
    </row>
    <row r="15" spans="2:18" ht="15.6" customHeight="1">
      <c r="B15">
        <v>12</v>
      </c>
      <c r="C15" s="109"/>
      <c r="D15" s="104" t="s">
        <v>205</v>
      </c>
      <c r="E15" s="105" t="str">
        <f>"S5="&amp;($I15)</f>
        <v>S5=3</v>
      </c>
      <c r="F15" s="106" t="str">
        <f>"＆S6(1)="&amp;($I15)</f>
        <v>＆S6(1)=3</v>
      </c>
      <c r="G15" s="106" t="str">
        <f>"＆S6(3)="&amp;($I15)</f>
        <v>＆S6(3)=3</v>
      </c>
      <c r="H15" s="115" t="str">
        <f>"＆SQ6の"&amp;$I15&amp;"=1-6,10-11"</f>
        <v>＆SQ6の3=1-6,10-11</v>
      </c>
      <c r="I15">
        <f>I14</f>
        <v>3</v>
      </c>
      <c r="P15" s="109">
        <v>12</v>
      </c>
      <c r="Q15" s="15" t="s">
        <v>409</v>
      </c>
      <c r="R15" s="15" t="s">
        <v>409</v>
      </c>
    </row>
    <row r="16" spans="2:18" ht="15.6" customHeight="1">
      <c r="B16">
        <v>13</v>
      </c>
      <c r="C16" s="109">
        <v>3</v>
      </c>
      <c r="D16" s="104" t="s">
        <v>206</v>
      </c>
      <c r="E16" s="105" t="str">
        <f>"S5="&amp;($I16)</f>
        <v>S5=3</v>
      </c>
      <c r="F16" s="106" t="str">
        <f>"＆S6(1)="&amp;($I16)</f>
        <v>＆S6(1)=3</v>
      </c>
      <c r="G16" s="106" t="str">
        <f>"＆S6(3)≠"&amp;($I16)</f>
        <v>＆S6(3)≠3</v>
      </c>
      <c r="H16" s="116" t="s">
        <v>169</v>
      </c>
      <c r="I16">
        <f>I15</f>
        <v>3</v>
      </c>
      <c r="P16" s="109">
        <v>13</v>
      </c>
      <c r="Q16" t="s">
        <v>410</v>
      </c>
      <c r="R16" t="s">
        <v>410</v>
      </c>
    </row>
    <row r="17" spans="2:18" ht="15.6" customHeight="1">
      <c r="B17">
        <v>14</v>
      </c>
      <c r="C17" s="109"/>
      <c r="D17" s="104" t="s">
        <v>207</v>
      </c>
      <c r="E17" s="105" t="str">
        <f>"S5="&amp;($I17)</f>
        <v>S5=3</v>
      </c>
      <c r="F17" s="106" t="str">
        <f>"＆S6(1)≠"&amp;($I17)</f>
        <v>＆S6(1)≠3</v>
      </c>
      <c r="G17" s="108" t="s">
        <v>169</v>
      </c>
      <c r="H17" s="116" t="s">
        <v>169</v>
      </c>
      <c r="I17">
        <f>I16</f>
        <v>3</v>
      </c>
      <c r="P17" s="109">
        <v>14</v>
      </c>
      <c r="Q17" t="s">
        <v>411</v>
      </c>
      <c r="R17" t="s">
        <v>411</v>
      </c>
    </row>
    <row r="18" spans="2:18" ht="15.6" customHeight="1">
      <c r="B18">
        <v>15</v>
      </c>
      <c r="C18" s="109"/>
      <c r="D18" s="104" t="s">
        <v>166</v>
      </c>
      <c r="E18" s="105" t="str">
        <f>"S5≠"&amp;($I18)</f>
        <v>S5≠3</v>
      </c>
      <c r="F18" s="108" t="s">
        <v>169</v>
      </c>
      <c r="G18" s="108" t="s">
        <v>169</v>
      </c>
      <c r="H18" s="116" t="s">
        <v>169</v>
      </c>
      <c r="I18">
        <f>I17</f>
        <v>3</v>
      </c>
      <c r="P18" s="109">
        <v>15</v>
      </c>
      <c r="Q18" t="s">
        <v>412</v>
      </c>
      <c r="R18" t="s">
        <v>412</v>
      </c>
    </row>
    <row r="19" spans="2:18" ht="15.6" customHeight="1">
      <c r="B19">
        <v>16</v>
      </c>
      <c r="C19" s="118" t="str">
        <f>VLOOKUP(I19,$P$4:$R$20,3,FALSE)</f>
        <v>商品D</v>
      </c>
      <c r="D19" s="104" t="s">
        <v>157</v>
      </c>
      <c r="E19" s="105" t="str">
        <f>"S5="&amp;($I19)</f>
        <v>S5=4</v>
      </c>
      <c r="F19" s="106" t="str">
        <f>"＆S6(1)="&amp;($I19)</f>
        <v>＆S6(1)=4</v>
      </c>
      <c r="G19" s="106" t="str">
        <f>"＆S6(3)="&amp;($I19)</f>
        <v>＆S6(3)=4</v>
      </c>
      <c r="H19" s="115" t="str">
        <f>"＆SQ6の"&amp;$I19&amp;"=7-9"</f>
        <v>＆SQ6の4=7-9</v>
      </c>
      <c r="I19" s="119">
        <f>C21</f>
        <v>4</v>
      </c>
      <c r="P19" s="109">
        <v>16</v>
      </c>
      <c r="Q19" t="s">
        <v>413</v>
      </c>
      <c r="R19" t="s">
        <v>413</v>
      </c>
    </row>
    <row r="20" spans="2:18" ht="15.6" customHeight="1">
      <c r="B20">
        <v>17</v>
      </c>
      <c r="C20" s="109"/>
      <c r="D20" s="104" t="s">
        <v>205</v>
      </c>
      <c r="E20" s="105" t="str">
        <f>"S5="&amp;($I20)</f>
        <v>S5=4</v>
      </c>
      <c r="F20" s="106" t="str">
        <f>"＆S6(1)="&amp;($I20)</f>
        <v>＆S6(1)=4</v>
      </c>
      <c r="G20" s="106" t="str">
        <f>"＆S6(3)="&amp;($I20)</f>
        <v>＆S6(3)=4</v>
      </c>
      <c r="H20" s="115" t="str">
        <f>"＆SQ6の"&amp;$I20&amp;"=1-6,10-11"</f>
        <v>＆SQ6の4=1-6,10-11</v>
      </c>
      <c r="I20">
        <f>I19</f>
        <v>4</v>
      </c>
      <c r="P20" s="109">
        <v>17</v>
      </c>
      <c r="Q20" t="s">
        <v>414</v>
      </c>
      <c r="R20" t="s">
        <v>414</v>
      </c>
    </row>
    <row r="21" spans="2:18" ht="15.6" customHeight="1">
      <c r="B21">
        <v>18</v>
      </c>
      <c r="C21" s="109">
        <v>4</v>
      </c>
      <c r="D21" s="104" t="s">
        <v>206</v>
      </c>
      <c r="E21" s="105" t="str">
        <f>"S5="&amp;($I21)</f>
        <v>S5=4</v>
      </c>
      <c r="F21" s="106" t="str">
        <f>"＆S6(1)="&amp;($I21)</f>
        <v>＆S6(1)=4</v>
      </c>
      <c r="G21" s="106" t="str">
        <f>"＆S6(3)≠"&amp;($I21)</f>
        <v>＆S6(3)≠4</v>
      </c>
      <c r="H21" s="116" t="s">
        <v>169</v>
      </c>
      <c r="I21">
        <f>I20</f>
        <v>4</v>
      </c>
    </row>
    <row r="22" spans="2:18" ht="15.6" customHeight="1">
      <c r="B22">
        <v>19</v>
      </c>
      <c r="C22" s="109"/>
      <c r="D22" s="104" t="s">
        <v>207</v>
      </c>
      <c r="E22" s="105" t="str">
        <f>"S5="&amp;($I22)</f>
        <v>S5=4</v>
      </c>
      <c r="F22" s="106" t="str">
        <f>"＆S6(1)≠"&amp;($I22)</f>
        <v>＆S6(1)≠4</v>
      </c>
      <c r="G22" s="108" t="s">
        <v>169</v>
      </c>
      <c r="H22" s="116" t="s">
        <v>169</v>
      </c>
      <c r="I22">
        <f>I21</f>
        <v>4</v>
      </c>
    </row>
    <row r="23" spans="2:18" ht="15.6" customHeight="1">
      <c r="B23">
        <v>20</v>
      </c>
      <c r="C23" s="109"/>
      <c r="D23" s="104" t="s">
        <v>166</v>
      </c>
      <c r="E23" s="105" t="str">
        <f>"S5≠"&amp;($I23)</f>
        <v>S5≠4</v>
      </c>
      <c r="F23" s="108" t="s">
        <v>169</v>
      </c>
      <c r="G23" s="108" t="s">
        <v>169</v>
      </c>
      <c r="H23" s="116" t="s">
        <v>169</v>
      </c>
      <c r="I23">
        <f>I22</f>
        <v>4</v>
      </c>
    </row>
    <row r="24" spans="2:18" ht="15.6" customHeight="1">
      <c r="B24">
        <v>21</v>
      </c>
      <c r="C24" s="118" t="str">
        <f>VLOOKUP(I24,$P$4:$R$20,3,FALSE)</f>
        <v>商品E</v>
      </c>
      <c r="D24" s="104" t="s">
        <v>157</v>
      </c>
      <c r="E24" s="105" t="str">
        <f>"S5="&amp;($I24)</f>
        <v>S5=5</v>
      </c>
      <c r="F24" s="106" t="str">
        <f>"＆S6(1)="&amp;($I24)</f>
        <v>＆S6(1)=5</v>
      </c>
      <c r="G24" s="106" t="str">
        <f>"＆S6(3)="&amp;($I24)</f>
        <v>＆S6(3)=5</v>
      </c>
      <c r="H24" s="115" t="str">
        <f>"＆SQ6の"&amp;$I24&amp;"=7-9"</f>
        <v>＆SQ6の5=7-9</v>
      </c>
      <c r="I24" s="119">
        <f>C26</f>
        <v>5</v>
      </c>
    </row>
    <row r="25" spans="2:18" ht="15.6" customHeight="1">
      <c r="B25">
        <v>22</v>
      </c>
      <c r="C25" s="109"/>
      <c r="D25" s="104" t="s">
        <v>205</v>
      </c>
      <c r="E25" s="105" t="str">
        <f>"S5="&amp;($I25)</f>
        <v>S5=5</v>
      </c>
      <c r="F25" s="106" t="str">
        <f>"＆S6(1)="&amp;($I25)</f>
        <v>＆S6(1)=5</v>
      </c>
      <c r="G25" s="106" t="str">
        <f>"＆S6(3)="&amp;($I25)</f>
        <v>＆S6(3)=5</v>
      </c>
      <c r="H25" s="115" t="str">
        <f>"＆SQ6の"&amp;$I25&amp;"=1-6,10-11"</f>
        <v>＆SQ6の5=1-6,10-11</v>
      </c>
      <c r="I25">
        <f>I24</f>
        <v>5</v>
      </c>
    </row>
    <row r="26" spans="2:18" ht="15.6" customHeight="1">
      <c r="B26">
        <v>23</v>
      </c>
      <c r="C26" s="109">
        <v>5</v>
      </c>
      <c r="D26" s="104" t="s">
        <v>206</v>
      </c>
      <c r="E26" s="105" t="str">
        <f>"S5="&amp;($I26)</f>
        <v>S5=5</v>
      </c>
      <c r="F26" s="106" t="str">
        <f>"＆S6(1)="&amp;($I26)</f>
        <v>＆S6(1)=5</v>
      </c>
      <c r="G26" s="106" t="str">
        <f>"＆S6(3)≠"&amp;($I26)</f>
        <v>＆S6(3)≠5</v>
      </c>
      <c r="H26" s="116" t="s">
        <v>169</v>
      </c>
      <c r="I26">
        <f>I25</f>
        <v>5</v>
      </c>
    </row>
    <row r="27" spans="2:18" ht="15.6" customHeight="1">
      <c r="B27">
        <v>24</v>
      </c>
      <c r="C27" s="109"/>
      <c r="D27" s="104" t="s">
        <v>207</v>
      </c>
      <c r="E27" s="105" t="str">
        <f>"S5="&amp;($I27)</f>
        <v>S5=5</v>
      </c>
      <c r="F27" s="106" t="str">
        <f>"＆S6(1)≠"&amp;($I27)</f>
        <v>＆S6(1)≠5</v>
      </c>
      <c r="G27" s="108" t="s">
        <v>169</v>
      </c>
      <c r="H27" s="116" t="s">
        <v>169</v>
      </c>
      <c r="I27">
        <f>I26</f>
        <v>5</v>
      </c>
    </row>
    <row r="28" spans="2:18" ht="15.6" customHeight="1">
      <c r="B28">
        <v>25</v>
      </c>
      <c r="C28" s="109"/>
      <c r="D28" s="104" t="s">
        <v>166</v>
      </c>
      <c r="E28" s="105" t="str">
        <f>"S5≠"&amp;($I28)</f>
        <v>S5≠5</v>
      </c>
      <c r="F28" s="108" t="s">
        <v>169</v>
      </c>
      <c r="G28" s="108" t="s">
        <v>169</v>
      </c>
      <c r="H28" s="116" t="s">
        <v>169</v>
      </c>
      <c r="I28">
        <f>I27</f>
        <v>5</v>
      </c>
    </row>
    <row r="29" spans="2:18" ht="15.6" customHeight="1">
      <c r="B29">
        <v>26</v>
      </c>
      <c r="C29" s="118" t="str">
        <f>VLOOKUP(I29,$P$4:$R$20,3,FALSE)</f>
        <v>商品F</v>
      </c>
      <c r="D29" s="104" t="s">
        <v>157</v>
      </c>
      <c r="E29" s="105" t="str">
        <f>"S5="&amp;($I29)</f>
        <v>S5=6</v>
      </c>
      <c r="F29" s="106" t="str">
        <f>"＆S6(1)="&amp;($I29)</f>
        <v>＆S6(1)=6</v>
      </c>
      <c r="G29" s="106" t="str">
        <f>"＆S6(3)="&amp;($I29)</f>
        <v>＆S6(3)=6</v>
      </c>
      <c r="H29" s="115" t="str">
        <f>"＆SQ6の"&amp;$I29&amp;"=7-9"</f>
        <v>＆SQ6の6=7-9</v>
      </c>
      <c r="I29" s="119">
        <f>C31</f>
        <v>6</v>
      </c>
    </row>
    <row r="30" spans="2:18" ht="15.6" customHeight="1">
      <c r="B30">
        <v>27</v>
      </c>
      <c r="C30" s="109"/>
      <c r="D30" s="104" t="s">
        <v>205</v>
      </c>
      <c r="E30" s="105" t="str">
        <f>"S5="&amp;($I30)</f>
        <v>S5=6</v>
      </c>
      <c r="F30" s="106" t="str">
        <f>"＆S6(1)="&amp;($I30)</f>
        <v>＆S6(1)=6</v>
      </c>
      <c r="G30" s="106" t="str">
        <f>"＆S6(3)="&amp;($I30)</f>
        <v>＆S6(3)=6</v>
      </c>
      <c r="H30" s="115" t="str">
        <f>"＆SQ6の"&amp;$I30&amp;"=1-6,10-11"</f>
        <v>＆SQ6の6=1-6,10-11</v>
      </c>
      <c r="I30">
        <f>I29</f>
        <v>6</v>
      </c>
    </row>
    <row r="31" spans="2:18" ht="15.6" customHeight="1">
      <c r="B31">
        <v>28</v>
      </c>
      <c r="C31" s="109">
        <v>6</v>
      </c>
      <c r="D31" s="104" t="s">
        <v>206</v>
      </c>
      <c r="E31" s="105" t="str">
        <f>"S5="&amp;($I31)</f>
        <v>S5=6</v>
      </c>
      <c r="F31" s="106" t="str">
        <f>"＆S6(1)="&amp;($I31)</f>
        <v>＆S6(1)=6</v>
      </c>
      <c r="G31" s="106" t="str">
        <f>"＆S6(3)≠"&amp;($I31)</f>
        <v>＆S6(3)≠6</v>
      </c>
      <c r="H31" s="116" t="s">
        <v>169</v>
      </c>
      <c r="I31">
        <f>I30</f>
        <v>6</v>
      </c>
    </row>
    <row r="32" spans="2:18" ht="15.6" customHeight="1">
      <c r="B32">
        <v>29</v>
      </c>
      <c r="C32" s="109"/>
      <c r="D32" s="104" t="s">
        <v>207</v>
      </c>
      <c r="E32" s="105" t="str">
        <f>"S5="&amp;($I32)</f>
        <v>S5=6</v>
      </c>
      <c r="F32" s="106" t="str">
        <f>"＆S6(1)≠"&amp;($I32)</f>
        <v>＆S6(1)≠6</v>
      </c>
      <c r="G32" s="108" t="s">
        <v>169</v>
      </c>
      <c r="H32" s="116" t="s">
        <v>169</v>
      </c>
      <c r="I32">
        <f>I31</f>
        <v>6</v>
      </c>
    </row>
    <row r="33" spans="2:9" ht="15.6" customHeight="1">
      <c r="B33">
        <v>30</v>
      </c>
      <c r="C33" s="109"/>
      <c r="D33" s="104" t="s">
        <v>166</v>
      </c>
      <c r="E33" s="105" t="str">
        <f>"S5≠"&amp;($I33)</f>
        <v>S5≠6</v>
      </c>
      <c r="F33" s="108" t="s">
        <v>169</v>
      </c>
      <c r="G33" s="108" t="s">
        <v>169</v>
      </c>
      <c r="H33" s="116" t="s">
        <v>169</v>
      </c>
      <c r="I33">
        <f>I32</f>
        <v>6</v>
      </c>
    </row>
    <row r="34" spans="2:9" ht="15.6" customHeight="1">
      <c r="B34">
        <v>31</v>
      </c>
      <c r="C34" s="118" t="str">
        <f>VLOOKUP(I34,$P$4:$R$20,3,FALSE)</f>
        <v>商品G</v>
      </c>
      <c r="D34" s="104" t="s">
        <v>157</v>
      </c>
      <c r="E34" s="105" t="str">
        <f>"S5="&amp;($I34)</f>
        <v>S5=7</v>
      </c>
      <c r="F34" s="106" t="str">
        <f>"＆S6(1)="&amp;($I34)</f>
        <v>＆S6(1)=7</v>
      </c>
      <c r="G34" s="106" t="str">
        <f>"＆S6(3)="&amp;($I34)</f>
        <v>＆S6(3)=7</v>
      </c>
      <c r="H34" s="121" t="str">
        <f>"＆SQ6の"&amp;$I34&amp;"=6-9"</f>
        <v>＆SQ6の7=6-9</v>
      </c>
      <c r="I34" s="119">
        <f>C36</f>
        <v>7</v>
      </c>
    </row>
    <row r="35" spans="2:9" ht="15.6" customHeight="1">
      <c r="B35">
        <v>32</v>
      </c>
      <c r="C35" s="109"/>
      <c r="D35" s="104" t="s">
        <v>205</v>
      </c>
      <c r="E35" s="105" t="str">
        <f>"S5="&amp;($I35)</f>
        <v>S5=7</v>
      </c>
      <c r="F35" s="106" t="str">
        <f>"＆S6(1)="&amp;($I35)</f>
        <v>＆S6(1)=7</v>
      </c>
      <c r="G35" s="106" t="str">
        <f>"＆S6(3)="&amp;($I35)</f>
        <v>＆S6(3)=7</v>
      </c>
      <c r="H35" s="121" t="str">
        <f>"＆SQ6の"&amp;$I35&amp;"=1-5,10-11"</f>
        <v>＆SQ6の7=1-5,10-11</v>
      </c>
      <c r="I35">
        <f>I34</f>
        <v>7</v>
      </c>
    </row>
    <row r="36" spans="2:9" ht="15.6" customHeight="1">
      <c r="B36">
        <v>33</v>
      </c>
      <c r="C36" s="109">
        <v>7</v>
      </c>
      <c r="D36" s="104" t="s">
        <v>206</v>
      </c>
      <c r="E36" s="105" t="str">
        <f>"S5="&amp;($I36)</f>
        <v>S5=7</v>
      </c>
      <c r="F36" s="106" t="str">
        <f>"＆S6(1)="&amp;($I36)</f>
        <v>＆S6(1)=7</v>
      </c>
      <c r="G36" s="106" t="str">
        <f>"＆S6(3)≠"&amp;($I36)</f>
        <v>＆S6(3)≠7</v>
      </c>
      <c r="H36" s="116" t="s">
        <v>169</v>
      </c>
      <c r="I36">
        <f>I35</f>
        <v>7</v>
      </c>
    </row>
    <row r="37" spans="2:9" ht="15.6" customHeight="1">
      <c r="B37">
        <v>34</v>
      </c>
      <c r="C37" s="109"/>
      <c r="D37" s="104" t="s">
        <v>207</v>
      </c>
      <c r="E37" s="105" t="str">
        <f>"S5="&amp;($I37)</f>
        <v>S5=7</v>
      </c>
      <c r="F37" s="106" t="str">
        <f>"＆S6(1)≠"&amp;($I37)</f>
        <v>＆S6(1)≠7</v>
      </c>
      <c r="G37" s="108" t="s">
        <v>169</v>
      </c>
      <c r="H37" s="116" t="s">
        <v>169</v>
      </c>
      <c r="I37">
        <f>I36</f>
        <v>7</v>
      </c>
    </row>
    <row r="38" spans="2:9" ht="15.6" customHeight="1">
      <c r="B38">
        <v>35</v>
      </c>
      <c r="C38" s="109"/>
      <c r="D38" s="104" t="s">
        <v>166</v>
      </c>
      <c r="E38" s="105" t="str">
        <f>"S5≠"&amp;($I38)</f>
        <v>S5≠7</v>
      </c>
      <c r="F38" s="108" t="s">
        <v>169</v>
      </c>
      <c r="G38" s="108" t="s">
        <v>169</v>
      </c>
      <c r="H38" s="116" t="s">
        <v>169</v>
      </c>
      <c r="I38">
        <f>I37</f>
        <v>7</v>
      </c>
    </row>
    <row r="39" spans="2:9" ht="15.6" customHeight="1">
      <c r="B39">
        <v>36</v>
      </c>
      <c r="C39" s="118" t="str">
        <f>VLOOKUP(I39,$P$4:$R$20,3,FALSE)</f>
        <v>商品H</v>
      </c>
      <c r="D39" s="104" t="s">
        <v>157</v>
      </c>
      <c r="E39" s="105" t="str">
        <f>"S5="&amp;($I39)</f>
        <v>S5=8</v>
      </c>
      <c r="F39" s="106" t="str">
        <f>"＆S6(1)="&amp;($I39)</f>
        <v>＆S6(1)=8</v>
      </c>
      <c r="G39" s="106" t="str">
        <f>"＆S6(3)="&amp;($I39)</f>
        <v>＆S6(3)=8</v>
      </c>
      <c r="H39" s="121" t="str">
        <f>"＆SQ6の"&amp;$I39&amp;"=6-9"</f>
        <v>＆SQ6の8=6-9</v>
      </c>
      <c r="I39" s="119">
        <f>C41</f>
        <v>8</v>
      </c>
    </row>
    <row r="40" spans="2:9" ht="15.6" customHeight="1">
      <c r="B40">
        <v>37</v>
      </c>
      <c r="C40" s="109"/>
      <c r="D40" s="104" t="s">
        <v>205</v>
      </c>
      <c r="E40" s="105" t="str">
        <f>"S5="&amp;($I40)</f>
        <v>S5=8</v>
      </c>
      <c r="F40" s="106" t="str">
        <f>"＆S6(1)="&amp;($I40)</f>
        <v>＆S6(1)=8</v>
      </c>
      <c r="G40" s="106" t="str">
        <f>"＆S6(3)="&amp;($I40)</f>
        <v>＆S6(3)=8</v>
      </c>
      <c r="H40" s="121" t="str">
        <f>"＆SQ6の"&amp;$I40&amp;"=1-5,10-11"</f>
        <v>＆SQ6の8=1-5,10-11</v>
      </c>
      <c r="I40">
        <f>I39</f>
        <v>8</v>
      </c>
    </row>
    <row r="41" spans="2:9" ht="15.6" customHeight="1">
      <c r="B41">
        <v>38</v>
      </c>
      <c r="C41" s="109">
        <v>8</v>
      </c>
      <c r="D41" s="104" t="s">
        <v>206</v>
      </c>
      <c r="E41" s="105" t="str">
        <f>"S5="&amp;($I41)</f>
        <v>S5=8</v>
      </c>
      <c r="F41" s="106" t="str">
        <f>"＆S6(1)="&amp;($I41)</f>
        <v>＆S6(1)=8</v>
      </c>
      <c r="G41" s="106" t="str">
        <f>"＆S6(3)≠"&amp;($I41)</f>
        <v>＆S6(3)≠8</v>
      </c>
      <c r="H41" s="116" t="s">
        <v>169</v>
      </c>
      <c r="I41">
        <f>I40</f>
        <v>8</v>
      </c>
    </row>
    <row r="42" spans="2:9" ht="15.6" customHeight="1">
      <c r="B42">
        <v>39</v>
      </c>
      <c r="C42" s="109"/>
      <c r="D42" s="104" t="s">
        <v>207</v>
      </c>
      <c r="E42" s="105" t="str">
        <f>"S5="&amp;($I42)</f>
        <v>S5=8</v>
      </c>
      <c r="F42" s="106" t="str">
        <f>"＆S6(1)≠"&amp;($I42)</f>
        <v>＆S6(1)≠8</v>
      </c>
      <c r="G42" s="108" t="s">
        <v>169</v>
      </c>
      <c r="H42" s="116" t="s">
        <v>169</v>
      </c>
      <c r="I42">
        <f>I41</f>
        <v>8</v>
      </c>
    </row>
    <row r="43" spans="2:9" ht="15.6" customHeight="1">
      <c r="B43">
        <v>40</v>
      </c>
      <c r="C43" s="109"/>
      <c r="D43" s="104" t="s">
        <v>166</v>
      </c>
      <c r="E43" s="105" t="str">
        <f>"S5≠"&amp;($I43)</f>
        <v>S5≠8</v>
      </c>
      <c r="F43" s="108" t="s">
        <v>169</v>
      </c>
      <c r="G43" s="108" t="s">
        <v>169</v>
      </c>
      <c r="H43" s="116" t="s">
        <v>169</v>
      </c>
      <c r="I43">
        <f>I42</f>
        <v>8</v>
      </c>
    </row>
    <row r="44" spans="2:9" ht="15.6" customHeight="1">
      <c r="B44">
        <v>41</v>
      </c>
      <c r="C44" s="118" t="str">
        <f>VLOOKUP(I44,$P$4:$R$20,3,FALSE)</f>
        <v>商品I</v>
      </c>
      <c r="D44" s="104" t="s">
        <v>157</v>
      </c>
      <c r="E44" s="105" t="str">
        <f>"S5="&amp;($I44)</f>
        <v>S5=9</v>
      </c>
      <c r="F44" s="106" t="str">
        <f>"＆S6(1)="&amp;($I44)</f>
        <v>＆S6(1)=9</v>
      </c>
      <c r="G44" s="106" t="str">
        <f>"＆S6(3)="&amp;($I44)</f>
        <v>＆S6(3)=9</v>
      </c>
      <c r="H44" s="121" t="str">
        <f>"＆SQ6の"&amp;$I44&amp;"=6-9"</f>
        <v>＆SQ6の9=6-9</v>
      </c>
      <c r="I44" s="119">
        <f>C46</f>
        <v>9</v>
      </c>
    </row>
    <row r="45" spans="2:9" ht="15.6" customHeight="1">
      <c r="B45">
        <v>42</v>
      </c>
      <c r="C45" s="109"/>
      <c r="D45" s="104" t="s">
        <v>205</v>
      </c>
      <c r="E45" s="105" t="str">
        <f>"S5="&amp;($I45)</f>
        <v>S5=9</v>
      </c>
      <c r="F45" s="106" t="str">
        <f>"＆S6(1)="&amp;($I45)</f>
        <v>＆S6(1)=9</v>
      </c>
      <c r="G45" s="106" t="str">
        <f>"＆S6(3)="&amp;($I45)</f>
        <v>＆S6(3)=9</v>
      </c>
      <c r="H45" s="121" t="str">
        <f>"＆SQ6の"&amp;$I45&amp;"=1-5,10-11"</f>
        <v>＆SQ6の9=1-5,10-11</v>
      </c>
      <c r="I45">
        <f>I44</f>
        <v>9</v>
      </c>
    </row>
    <row r="46" spans="2:9" ht="15.6" customHeight="1">
      <c r="B46">
        <v>43</v>
      </c>
      <c r="C46" s="109">
        <v>9</v>
      </c>
      <c r="D46" s="104" t="s">
        <v>206</v>
      </c>
      <c r="E46" s="105" t="str">
        <f>"S5="&amp;($I46)</f>
        <v>S5=9</v>
      </c>
      <c r="F46" s="106" t="str">
        <f>"＆S6(1)="&amp;($I46)</f>
        <v>＆S6(1)=9</v>
      </c>
      <c r="G46" s="106" t="str">
        <f>"＆S6(3)≠"&amp;($I46)</f>
        <v>＆S6(3)≠9</v>
      </c>
      <c r="H46" s="116" t="s">
        <v>169</v>
      </c>
      <c r="I46">
        <f>I45</f>
        <v>9</v>
      </c>
    </row>
    <row r="47" spans="2:9" ht="15.6" customHeight="1">
      <c r="B47">
        <v>44</v>
      </c>
      <c r="C47" s="109"/>
      <c r="D47" s="104" t="s">
        <v>207</v>
      </c>
      <c r="E47" s="105" t="str">
        <f>"S5="&amp;($I47)</f>
        <v>S5=9</v>
      </c>
      <c r="F47" s="106" t="str">
        <f>"＆S6(1)≠"&amp;($I47)</f>
        <v>＆S6(1)≠9</v>
      </c>
      <c r="G47" s="108" t="s">
        <v>169</v>
      </c>
      <c r="H47" s="116" t="s">
        <v>169</v>
      </c>
      <c r="I47">
        <f>I46</f>
        <v>9</v>
      </c>
    </row>
    <row r="48" spans="2:9" ht="15.6" customHeight="1">
      <c r="B48">
        <v>45</v>
      </c>
      <c r="C48" s="109"/>
      <c r="D48" s="104" t="s">
        <v>166</v>
      </c>
      <c r="E48" s="105" t="str">
        <f>"S5≠"&amp;($I48)</f>
        <v>S5≠9</v>
      </c>
      <c r="F48" s="108" t="s">
        <v>169</v>
      </c>
      <c r="G48" s="108" t="s">
        <v>169</v>
      </c>
      <c r="H48" s="116" t="s">
        <v>169</v>
      </c>
      <c r="I48">
        <f>I47</f>
        <v>9</v>
      </c>
    </row>
    <row r="49" spans="2:9" ht="15.6" customHeight="1">
      <c r="B49">
        <v>46</v>
      </c>
      <c r="C49" s="118" t="str">
        <f>VLOOKUP(I49,$P$4:$R$20,3,FALSE)</f>
        <v>商品J</v>
      </c>
      <c r="D49" s="104" t="s">
        <v>157</v>
      </c>
      <c r="E49" s="105" t="str">
        <f>"S5="&amp;($I49)</f>
        <v>S5=10</v>
      </c>
      <c r="F49" s="106" t="str">
        <f>"＆S6(1)="&amp;($I49)</f>
        <v>＆S6(1)=10</v>
      </c>
      <c r="G49" s="106" t="str">
        <f>"＆S6(3)="&amp;($I49)</f>
        <v>＆S6(3)=10</v>
      </c>
      <c r="H49" s="121" t="str">
        <f>"＆SQ6の"&amp;$I49&amp;"=6-9"</f>
        <v>＆SQ6の10=6-9</v>
      </c>
      <c r="I49" s="119">
        <f>C51</f>
        <v>10</v>
      </c>
    </row>
    <row r="50" spans="2:9" ht="15.6" customHeight="1">
      <c r="B50">
        <v>47</v>
      </c>
      <c r="C50" s="109"/>
      <c r="D50" s="104" t="s">
        <v>205</v>
      </c>
      <c r="E50" s="105" t="str">
        <f>"S5="&amp;($I50)</f>
        <v>S5=10</v>
      </c>
      <c r="F50" s="106" t="str">
        <f>"＆S6(1)="&amp;($I50)</f>
        <v>＆S6(1)=10</v>
      </c>
      <c r="G50" s="106" t="str">
        <f>"＆S6(3)="&amp;($I50)</f>
        <v>＆S6(3)=10</v>
      </c>
      <c r="H50" s="121" t="str">
        <f>"＆SQ6の"&amp;$I50&amp;"=1-5,10-11"</f>
        <v>＆SQ6の10=1-5,10-11</v>
      </c>
      <c r="I50">
        <f>I49</f>
        <v>10</v>
      </c>
    </row>
    <row r="51" spans="2:9" ht="15.6" customHeight="1">
      <c r="B51">
        <v>48</v>
      </c>
      <c r="C51" s="109">
        <v>10</v>
      </c>
      <c r="D51" s="104" t="s">
        <v>206</v>
      </c>
      <c r="E51" s="105" t="str">
        <f>"S5="&amp;($I51)</f>
        <v>S5=10</v>
      </c>
      <c r="F51" s="106" t="str">
        <f>"＆S6(1)="&amp;($I51)</f>
        <v>＆S6(1)=10</v>
      </c>
      <c r="G51" s="106" t="str">
        <f>"＆S6(3)≠"&amp;($I51)</f>
        <v>＆S6(3)≠10</v>
      </c>
      <c r="H51" s="116" t="s">
        <v>169</v>
      </c>
      <c r="I51">
        <f>I50</f>
        <v>10</v>
      </c>
    </row>
    <row r="52" spans="2:9" ht="15.6" customHeight="1">
      <c r="B52">
        <v>49</v>
      </c>
      <c r="C52" s="109"/>
      <c r="D52" s="104" t="s">
        <v>207</v>
      </c>
      <c r="E52" s="105" t="str">
        <f>"S5="&amp;($I52)</f>
        <v>S5=10</v>
      </c>
      <c r="F52" s="106" t="str">
        <f>"＆S6(1)≠"&amp;($I52)</f>
        <v>＆S6(1)≠10</v>
      </c>
      <c r="G52" s="108" t="s">
        <v>169</v>
      </c>
      <c r="H52" s="116" t="s">
        <v>169</v>
      </c>
      <c r="I52">
        <f>I51</f>
        <v>10</v>
      </c>
    </row>
    <row r="53" spans="2:9" ht="15.6" customHeight="1">
      <c r="B53">
        <v>50</v>
      </c>
      <c r="C53" s="109"/>
      <c r="D53" s="104" t="s">
        <v>166</v>
      </c>
      <c r="E53" s="105" t="str">
        <f>"S5≠"&amp;($I53)</f>
        <v>S5≠10</v>
      </c>
      <c r="F53" s="108" t="s">
        <v>169</v>
      </c>
      <c r="G53" s="108" t="s">
        <v>169</v>
      </c>
      <c r="H53" s="116" t="s">
        <v>169</v>
      </c>
      <c r="I53">
        <f>I52</f>
        <v>10</v>
      </c>
    </row>
    <row r="54" spans="2:9" ht="15.6" customHeight="1">
      <c r="B54">
        <v>51</v>
      </c>
      <c r="C54" s="118" t="str">
        <f>VLOOKUP(I54,$P$4:$R$20,3,FALSE)</f>
        <v>商品K</v>
      </c>
      <c r="D54" s="104" t="s">
        <v>157</v>
      </c>
      <c r="E54" s="105" t="str">
        <f>"S5="&amp;($I54)</f>
        <v>S5=11</v>
      </c>
      <c r="F54" s="106" t="str">
        <f>"＆S6(1)="&amp;($I54)</f>
        <v>＆S6(1)=11</v>
      </c>
      <c r="G54" s="106" t="str">
        <f>"＆S6(3)="&amp;($I54)</f>
        <v>＆S6(3)=11</v>
      </c>
      <c r="H54" s="121" t="str">
        <f>"＆SQ6の"&amp;$I54&amp;"=6-9"</f>
        <v>＆SQ6の11=6-9</v>
      </c>
      <c r="I54" s="119">
        <f>C56</f>
        <v>11</v>
      </c>
    </row>
    <row r="55" spans="2:9" ht="15.6" customHeight="1">
      <c r="B55">
        <v>52</v>
      </c>
      <c r="C55" s="109"/>
      <c r="D55" s="104" t="s">
        <v>205</v>
      </c>
      <c r="E55" s="105" t="str">
        <f>"S5="&amp;($I55)</f>
        <v>S5=11</v>
      </c>
      <c r="F55" s="106" t="str">
        <f>"＆S6(1)="&amp;($I55)</f>
        <v>＆S6(1)=11</v>
      </c>
      <c r="G55" s="106" t="str">
        <f>"＆S6(3)="&amp;($I55)</f>
        <v>＆S6(3)=11</v>
      </c>
      <c r="H55" s="121" t="str">
        <f>"＆SQ6の"&amp;$I55&amp;"=1-5,10-11"</f>
        <v>＆SQ6の11=1-5,10-11</v>
      </c>
      <c r="I55">
        <f>I54</f>
        <v>11</v>
      </c>
    </row>
    <row r="56" spans="2:9" ht="15.6" customHeight="1">
      <c r="B56">
        <v>53</v>
      </c>
      <c r="C56" s="109">
        <v>11</v>
      </c>
      <c r="D56" s="104" t="s">
        <v>206</v>
      </c>
      <c r="E56" s="105" t="str">
        <f>"S5="&amp;($I56)</f>
        <v>S5=11</v>
      </c>
      <c r="F56" s="106" t="str">
        <f>"＆S6(1)="&amp;($I56)</f>
        <v>＆S6(1)=11</v>
      </c>
      <c r="G56" s="106" t="str">
        <f>"＆S6(3)≠"&amp;($I56)</f>
        <v>＆S6(3)≠11</v>
      </c>
      <c r="H56" s="116" t="s">
        <v>169</v>
      </c>
      <c r="I56">
        <f>I55</f>
        <v>11</v>
      </c>
    </row>
    <row r="57" spans="2:9" ht="15.6" customHeight="1">
      <c r="B57">
        <v>54</v>
      </c>
      <c r="C57" s="109"/>
      <c r="D57" s="104" t="s">
        <v>207</v>
      </c>
      <c r="E57" s="105" t="str">
        <f>"S5="&amp;($I57)</f>
        <v>S5=11</v>
      </c>
      <c r="F57" s="106" t="str">
        <f>"＆S6(1)≠"&amp;($I57)</f>
        <v>＆S6(1)≠11</v>
      </c>
      <c r="G57" s="108" t="s">
        <v>169</v>
      </c>
      <c r="H57" s="116" t="s">
        <v>169</v>
      </c>
      <c r="I57">
        <f>I56</f>
        <v>11</v>
      </c>
    </row>
    <row r="58" spans="2:9" ht="15.6" customHeight="1">
      <c r="B58">
        <v>55</v>
      </c>
      <c r="C58" s="109"/>
      <c r="D58" s="104" t="s">
        <v>166</v>
      </c>
      <c r="E58" s="105" t="str">
        <f>"S5≠"&amp;($I58)</f>
        <v>S5≠11</v>
      </c>
      <c r="F58" s="108" t="s">
        <v>169</v>
      </c>
      <c r="G58" s="108" t="s">
        <v>169</v>
      </c>
      <c r="H58" s="116" t="s">
        <v>169</v>
      </c>
      <c r="I58">
        <f>I57</f>
        <v>11</v>
      </c>
    </row>
    <row r="59" spans="2:9" ht="15.6" customHeight="1">
      <c r="B59">
        <v>56</v>
      </c>
      <c r="C59" s="118" t="str">
        <f>VLOOKUP(I59,$P$4:$R$20,3,FALSE)</f>
        <v>商品L</v>
      </c>
      <c r="D59" s="104" t="s">
        <v>157</v>
      </c>
      <c r="E59" s="105" t="str">
        <f>"S5="&amp;($I59)</f>
        <v>S5=12</v>
      </c>
      <c r="F59" s="106" t="str">
        <f>"＆S6(1)="&amp;($I59)</f>
        <v>＆S6(1)=12</v>
      </c>
      <c r="G59" s="106" t="str">
        <f>"＆S6(3)="&amp;($I59)</f>
        <v>＆S6(3)=12</v>
      </c>
      <c r="H59" s="115" t="str">
        <f>"＆SQ6の"&amp;$I59&amp;"=7-9"</f>
        <v>＆SQ6の12=7-9</v>
      </c>
      <c r="I59" s="119">
        <f>C61</f>
        <v>12</v>
      </c>
    </row>
    <row r="60" spans="2:9" ht="15.6" customHeight="1">
      <c r="B60">
        <v>57</v>
      </c>
      <c r="C60" s="109"/>
      <c r="D60" s="104" t="s">
        <v>205</v>
      </c>
      <c r="E60" s="105" t="str">
        <f>"S5="&amp;($I60)</f>
        <v>S5=12</v>
      </c>
      <c r="F60" s="106" t="str">
        <f>"＆S6(1)="&amp;($I60)</f>
        <v>＆S6(1)=12</v>
      </c>
      <c r="G60" s="106" t="str">
        <f>"＆S6(3)="&amp;($I60)</f>
        <v>＆S6(3)=12</v>
      </c>
      <c r="H60" s="115" t="str">
        <f>"＆SQ6の"&amp;$I60&amp;"=1-6,10-11"</f>
        <v>＆SQ6の12=1-6,10-11</v>
      </c>
      <c r="I60">
        <f>I59</f>
        <v>12</v>
      </c>
    </row>
    <row r="61" spans="2:9" ht="15.6" customHeight="1">
      <c r="B61">
        <v>58</v>
      </c>
      <c r="C61" s="109">
        <v>12</v>
      </c>
      <c r="D61" s="104" t="s">
        <v>206</v>
      </c>
      <c r="E61" s="105" t="str">
        <f>"S5="&amp;($I61)</f>
        <v>S5=12</v>
      </c>
      <c r="F61" s="106" t="str">
        <f>"＆S6(1)="&amp;($I61)</f>
        <v>＆S6(1)=12</v>
      </c>
      <c r="G61" s="106" t="str">
        <f>"＆S6(3)≠"&amp;($I61)</f>
        <v>＆S6(3)≠12</v>
      </c>
      <c r="H61" s="116" t="s">
        <v>169</v>
      </c>
      <c r="I61">
        <f>I60</f>
        <v>12</v>
      </c>
    </row>
    <row r="62" spans="2:9" ht="15.6" customHeight="1">
      <c r="B62">
        <v>59</v>
      </c>
      <c r="C62" s="109"/>
      <c r="D62" s="104" t="s">
        <v>207</v>
      </c>
      <c r="E62" s="105" t="str">
        <f>"S5="&amp;($I62)</f>
        <v>S5=12</v>
      </c>
      <c r="F62" s="106" t="str">
        <f>"＆S6(1)≠"&amp;($I62)</f>
        <v>＆S6(1)≠12</v>
      </c>
      <c r="G62" s="108" t="s">
        <v>169</v>
      </c>
      <c r="H62" s="116" t="s">
        <v>169</v>
      </c>
      <c r="I62">
        <f>I61</f>
        <v>12</v>
      </c>
    </row>
    <row r="63" spans="2:9" ht="15.6" customHeight="1">
      <c r="B63">
        <v>60</v>
      </c>
      <c r="C63" s="110"/>
      <c r="D63" s="104" t="s">
        <v>166</v>
      </c>
      <c r="E63" s="105" t="str">
        <f>"S5≠"&amp;($I63)</f>
        <v>S5≠12</v>
      </c>
      <c r="F63" s="108" t="s">
        <v>169</v>
      </c>
      <c r="G63" s="108" t="s">
        <v>169</v>
      </c>
      <c r="H63" s="116" t="s">
        <v>169</v>
      </c>
      <c r="I63">
        <f>I62</f>
        <v>12</v>
      </c>
    </row>
    <row r="64" spans="2:9">
      <c r="B64">
        <v>61</v>
      </c>
      <c r="C64" s="118" t="str">
        <f>VLOOKUP(I64,$P$4:$R$20,3,FALSE)</f>
        <v>商品M</v>
      </c>
      <c r="D64" s="104" t="s">
        <v>157</v>
      </c>
      <c r="E64" s="105" t="str">
        <f>"S5="&amp;($I64)</f>
        <v>S5=13</v>
      </c>
      <c r="F64" s="106" t="str">
        <f>"＆S6(1)="&amp;($I64)</f>
        <v>＆S6(1)=13</v>
      </c>
      <c r="G64" s="106" t="str">
        <f>"＆S6(3)="&amp;($I64)</f>
        <v>＆S6(3)=13</v>
      </c>
      <c r="H64" s="115" t="str">
        <f>"＆SQ6の"&amp;$I64&amp;"=7-9"</f>
        <v>＆SQ6の13=7-9</v>
      </c>
      <c r="I64" s="119">
        <f>C66</f>
        <v>13</v>
      </c>
    </row>
    <row r="65" spans="2:9">
      <c r="B65">
        <v>62</v>
      </c>
      <c r="C65" s="109"/>
      <c r="D65" s="104" t="s">
        <v>205</v>
      </c>
      <c r="E65" s="105" t="str">
        <f>"S5="&amp;($I65)</f>
        <v>S5=13</v>
      </c>
      <c r="F65" s="106" t="str">
        <f>"＆S6(1)="&amp;($I65)</f>
        <v>＆S6(1)=13</v>
      </c>
      <c r="G65" s="106" t="str">
        <f>"＆S6(3)="&amp;($I65)</f>
        <v>＆S6(3)=13</v>
      </c>
      <c r="H65" s="115" t="str">
        <f>"＆SQ6の"&amp;$I65&amp;"=1-6,10-11"</f>
        <v>＆SQ6の13=1-6,10-11</v>
      </c>
      <c r="I65">
        <f>I64</f>
        <v>13</v>
      </c>
    </row>
    <row r="66" spans="2:9">
      <c r="B66">
        <v>63</v>
      </c>
      <c r="C66" s="109">
        <v>13</v>
      </c>
      <c r="D66" s="104" t="s">
        <v>206</v>
      </c>
      <c r="E66" s="105" t="str">
        <f>"S5="&amp;($I66)</f>
        <v>S5=13</v>
      </c>
      <c r="F66" s="106" t="str">
        <f>"＆S6(1)="&amp;($I66)</f>
        <v>＆S6(1)=13</v>
      </c>
      <c r="G66" s="106" t="str">
        <f>"＆S6(3)≠"&amp;($I66)</f>
        <v>＆S6(3)≠13</v>
      </c>
      <c r="H66" s="116" t="s">
        <v>169</v>
      </c>
      <c r="I66">
        <f>I65</f>
        <v>13</v>
      </c>
    </row>
    <row r="67" spans="2:9">
      <c r="B67">
        <v>64</v>
      </c>
      <c r="C67" s="109"/>
      <c r="D67" s="104" t="s">
        <v>207</v>
      </c>
      <c r="E67" s="105" t="str">
        <f>"S5="&amp;($I67)</f>
        <v>S5=13</v>
      </c>
      <c r="F67" s="106" t="str">
        <f>"＆S6(1)≠"&amp;($I67)</f>
        <v>＆S6(1)≠13</v>
      </c>
      <c r="G67" s="108" t="s">
        <v>169</v>
      </c>
      <c r="H67" s="116" t="s">
        <v>169</v>
      </c>
      <c r="I67">
        <f>I66</f>
        <v>13</v>
      </c>
    </row>
    <row r="68" spans="2:9">
      <c r="B68">
        <v>65</v>
      </c>
      <c r="C68" s="110"/>
      <c r="D68" s="104" t="s">
        <v>166</v>
      </c>
      <c r="E68" s="105" t="str">
        <f>"S5≠"&amp;($I68)</f>
        <v>S5≠13</v>
      </c>
      <c r="F68" s="108" t="s">
        <v>169</v>
      </c>
      <c r="G68" s="108" t="s">
        <v>169</v>
      </c>
      <c r="H68" s="116" t="s">
        <v>169</v>
      </c>
      <c r="I68">
        <f>I67</f>
        <v>13</v>
      </c>
    </row>
    <row r="69" spans="2:9">
      <c r="B69">
        <v>66</v>
      </c>
      <c r="C69" s="118" t="str">
        <f>VLOOKUP(I69,$P$4:$R$20,3,FALSE)</f>
        <v>商品N</v>
      </c>
      <c r="D69" s="104" t="s">
        <v>157</v>
      </c>
      <c r="E69" s="105" t="str">
        <f>"S5="&amp;($I69)</f>
        <v>S5=14</v>
      </c>
      <c r="F69" s="106" t="str">
        <f>"＆S6(1)="&amp;($I69)</f>
        <v>＆S6(1)=14</v>
      </c>
      <c r="G69" s="106" t="str">
        <f>"＆S6(3)="&amp;($I69)</f>
        <v>＆S6(3)=14</v>
      </c>
      <c r="H69" s="115" t="str">
        <f>"＆SQ6の"&amp;$I69&amp;"=7-9"</f>
        <v>＆SQ6の14=7-9</v>
      </c>
      <c r="I69" s="119">
        <f>C71</f>
        <v>14</v>
      </c>
    </row>
    <row r="70" spans="2:9">
      <c r="B70">
        <v>67</v>
      </c>
      <c r="C70" s="109"/>
      <c r="D70" s="104" t="s">
        <v>205</v>
      </c>
      <c r="E70" s="105" t="str">
        <f>"S5="&amp;($I70)</f>
        <v>S5=14</v>
      </c>
      <c r="F70" s="106" t="str">
        <f>"＆S6(1)="&amp;($I70)</f>
        <v>＆S6(1)=14</v>
      </c>
      <c r="G70" s="106" t="str">
        <f>"＆S6(3)="&amp;($I70)</f>
        <v>＆S6(3)=14</v>
      </c>
      <c r="H70" s="115" t="str">
        <f>"＆SQ6の"&amp;$I70&amp;"=1-6,10-11"</f>
        <v>＆SQ6の14=1-6,10-11</v>
      </c>
      <c r="I70">
        <f>I69</f>
        <v>14</v>
      </c>
    </row>
    <row r="71" spans="2:9">
      <c r="B71">
        <v>68</v>
      </c>
      <c r="C71" s="109">
        <v>14</v>
      </c>
      <c r="D71" s="104" t="s">
        <v>206</v>
      </c>
      <c r="E71" s="105" t="str">
        <f>"S5="&amp;($I71)</f>
        <v>S5=14</v>
      </c>
      <c r="F71" s="106" t="str">
        <f>"＆S6(1)="&amp;($I71)</f>
        <v>＆S6(1)=14</v>
      </c>
      <c r="G71" s="106" t="str">
        <f>"＆S6(3)≠"&amp;($I71)</f>
        <v>＆S6(3)≠14</v>
      </c>
      <c r="H71" s="116" t="s">
        <v>169</v>
      </c>
      <c r="I71">
        <f>I70</f>
        <v>14</v>
      </c>
    </row>
    <row r="72" spans="2:9">
      <c r="B72">
        <v>69</v>
      </c>
      <c r="C72" s="109"/>
      <c r="D72" s="104" t="s">
        <v>207</v>
      </c>
      <c r="E72" s="105" t="str">
        <f>"S5="&amp;($I72)</f>
        <v>S5=14</v>
      </c>
      <c r="F72" s="106" t="str">
        <f>"＆S6(1)≠"&amp;($I72)</f>
        <v>＆S6(1)≠14</v>
      </c>
      <c r="G72" s="108" t="s">
        <v>169</v>
      </c>
      <c r="H72" s="116" t="s">
        <v>169</v>
      </c>
      <c r="I72">
        <f>I71</f>
        <v>14</v>
      </c>
    </row>
    <row r="73" spans="2:9">
      <c r="B73">
        <v>70</v>
      </c>
      <c r="C73" s="109"/>
      <c r="D73" s="104" t="s">
        <v>166</v>
      </c>
      <c r="E73" s="105" t="str">
        <f>"S5≠"&amp;($I73)</f>
        <v>S5≠14</v>
      </c>
      <c r="F73" s="108" t="s">
        <v>169</v>
      </c>
      <c r="G73" s="108" t="s">
        <v>169</v>
      </c>
      <c r="H73" s="116" t="s">
        <v>169</v>
      </c>
      <c r="I73">
        <f>I72</f>
        <v>14</v>
      </c>
    </row>
    <row r="74" spans="2:9">
      <c r="B74">
        <v>71</v>
      </c>
      <c r="C74" s="118" t="str">
        <f>VLOOKUP(I74,$P$4:$R$20,3,FALSE)</f>
        <v>商品O</v>
      </c>
      <c r="D74" s="104" t="s">
        <v>157</v>
      </c>
      <c r="E74" s="105" t="str">
        <f>"S5="&amp;($I74)</f>
        <v>S5=15</v>
      </c>
      <c r="F74" s="106" t="str">
        <f>"＆S6(1)="&amp;($I74)</f>
        <v>＆S6(1)=15</v>
      </c>
      <c r="G74" s="106" t="str">
        <f>"＆S6(3)="&amp;($I74)</f>
        <v>＆S6(3)=15</v>
      </c>
      <c r="H74" s="115" t="str">
        <f>"＆SQ6の"&amp;$I74&amp;"=7-9"</f>
        <v>＆SQ6の15=7-9</v>
      </c>
      <c r="I74" s="119">
        <f>C76</f>
        <v>15</v>
      </c>
    </row>
    <row r="75" spans="2:9">
      <c r="B75">
        <v>72</v>
      </c>
      <c r="C75" s="109"/>
      <c r="D75" s="104" t="s">
        <v>205</v>
      </c>
      <c r="E75" s="105" t="str">
        <f>"S5="&amp;($I75)</f>
        <v>S5=15</v>
      </c>
      <c r="F75" s="106" t="str">
        <f>"＆S6(1)="&amp;($I75)</f>
        <v>＆S6(1)=15</v>
      </c>
      <c r="G75" s="106" t="str">
        <f>"＆S6(3)="&amp;($I75)</f>
        <v>＆S6(3)=15</v>
      </c>
      <c r="H75" s="115" t="str">
        <f>"＆SQ6の"&amp;$I75&amp;"=1-6,10-11"</f>
        <v>＆SQ6の15=1-6,10-11</v>
      </c>
      <c r="I75">
        <f>I74</f>
        <v>15</v>
      </c>
    </row>
    <row r="76" spans="2:9">
      <c r="B76">
        <v>73</v>
      </c>
      <c r="C76" s="109">
        <v>15</v>
      </c>
      <c r="D76" s="104" t="s">
        <v>206</v>
      </c>
      <c r="E76" s="105" t="str">
        <f>"S5="&amp;($I76)</f>
        <v>S5=15</v>
      </c>
      <c r="F76" s="106" t="str">
        <f>"＆S6(1)="&amp;($I76)</f>
        <v>＆S6(1)=15</v>
      </c>
      <c r="G76" s="106" t="str">
        <f>"＆S6(3)≠"&amp;($I76)</f>
        <v>＆S6(3)≠15</v>
      </c>
      <c r="H76" s="116" t="s">
        <v>169</v>
      </c>
      <c r="I76">
        <f>I75</f>
        <v>15</v>
      </c>
    </row>
    <row r="77" spans="2:9">
      <c r="B77">
        <v>74</v>
      </c>
      <c r="C77" s="109"/>
      <c r="D77" s="104" t="s">
        <v>207</v>
      </c>
      <c r="E77" s="105" t="str">
        <f>"S5="&amp;($I77)</f>
        <v>S5=15</v>
      </c>
      <c r="F77" s="106" t="str">
        <f>"＆S6(1)≠"&amp;($I77)</f>
        <v>＆S6(1)≠15</v>
      </c>
      <c r="G77" s="108" t="s">
        <v>169</v>
      </c>
      <c r="H77" s="116" t="s">
        <v>169</v>
      </c>
      <c r="I77">
        <f>I76</f>
        <v>15</v>
      </c>
    </row>
    <row r="78" spans="2:9">
      <c r="B78">
        <v>75</v>
      </c>
      <c r="C78" s="109"/>
      <c r="D78" s="104" t="s">
        <v>166</v>
      </c>
      <c r="E78" s="105" t="str">
        <f>"S5≠"&amp;($I78)</f>
        <v>S5≠15</v>
      </c>
      <c r="F78" s="108" t="s">
        <v>169</v>
      </c>
      <c r="G78" s="108" t="s">
        <v>169</v>
      </c>
      <c r="H78" s="116" t="s">
        <v>169</v>
      </c>
      <c r="I78">
        <f>I77</f>
        <v>15</v>
      </c>
    </row>
    <row r="79" spans="2:9">
      <c r="B79">
        <v>76</v>
      </c>
      <c r="C79" s="118" t="str">
        <f>VLOOKUP(I79,$P$4:$R$20,3,FALSE)</f>
        <v>商品P</v>
      </c>
      <c r="D79" s="104" t="s">
        <v>157</v>
      </c>
      <c r="E79" s="105" t="str">
        <f>"S5="&amp;($I79)</f>
        <v>S5=16</v>
      </c>
      <c r="F79" s="106" t="str">
        <f>"＆S6(1)="&amp;($I79)</f>
        <v>＆S6(1)=16</v>
      </c>
      <c r="G79" s="106" t="str">
        <f>"＆S6(3)="&amp;($I79)</f>
        <v>＆S6(3)=16</v>
      </c>
      <c r="H79" s="115" t="str">
        <f>"＆SQ6の"&amp;$I79&amp;"=7-9"</f>
        <v>＆SQ6の16=7-9</v>
      </c>
      <c r="I79" s="119">
        <f>C81</f>
        <v>16</v>
      </c>
    </row>
    <row r="80" spans="2:9">
      <c r="B80">
        <v>77</v>
      </c>
      <c r="C80" s="109"/>
      <c r="D80" s="104" t="s">
        <v>205</v>
      </c>
      <c r="E80" s="105" t="str">
        <f>"S5="&amp;($I80)</f>
        <v>S5=16</v>
      </c>
      <c r="F80" s="106" t="str">
        <f>"＆S6(1)="&amp;($I80)</f>
        <v>＆S6(1)=16</v>
      </c>
      <c r="G80" s="106" t="str">
        <f>"＆S6(3)="&amp;($I80)</f>
        <v>＆S6(3)=16</v>
      </c>
      <c r="H80" s="115" t="str">
        <f>"＆SQ6の"&amp;$I80&amp;"=1-6,10-11"</f>
        <v>＆SQ6の16=1-6,10-11</v>
      </c>
      <c r="I80">
        <f>I79</f>
        <v>16</v>
      </c>
    </row>
    <row r="81" spans="2:10">
      <c r="B81">
        <v>78</v>
      </c>
      <c r="C81" s="109">
        <v>16</v>
      </c>
      <c r="D81" s="104" t="s">
        <v>206</v>
      </c>
      <c r="E81" s="105" t="str">
        <f>"S5="&amp;($I81)</f>
        <v>S5=16</v>
      </c>
      <c r="F81" s="106" t="str">
        <f>"＆S6(1)="&amp;($I81)</f>
        <v>＆S6(1)=16</v>
      </c>
      <c r="G81" s="106" t="str">
        <f>"＆S6(3)≠"&amp;($I81)</f>
        <v>＆S6(3)≠16</v>
      </c>
      <c r="H81" s="116" t="s">
        <v>169</v>
      </c>
      <c r="I81">
        <f>I80</f>
        <v>16</v>
      </c>
    </row>
    <row r="82" spans="2:10">
      <c r="B82">
        <v>79</v>
      </c>
      <c r="C82" s="109"/>
      <c r="D82" s="104" t="s">
        <v>207</v>
      </c>
      <c r="E82" s="105" t="str">
        <f>"S5="&amp;($I82)</f>
        <v>S5=16</v>
      </c>
      <c r="F82" s="106" t="str">
        <f>"＆S6(1)≠"&amp;($I82)</f>
        <v>＆S6(1)≠16</v>
      </c>
      <c r="G82" s="108" t="s">
        <v>169</v>
      </c>
      <c r="H82" s="116" t="s">
        <v>169</v>
      </c>
      <c r="I82">
        <f>I81</f>
        <v>16</v>
      </c>
    </row>
    <row r="83" spans="2:10">
      <c r="B83">
        <v>80</v>
      </c>
      <c r="C83" s="109"/>
      <c r="D83" s="104" t="s">
        <v>166</v>
      </c>
      <c r="E83" s="105" t="str">
        <f>"S5≠"&amp;($I83)</f>
        <v>S5≠16</v>
      </c>
      <c r="F83" s="108" t="s">
        <v>169</v>
      </c>
      <c r="G83" s="108" t="s">
        <v>169</v>
      </c>
      <c r="H83" s="116" t="s">
        <v>169</v>
      </c>
      <c r="I83">
        <f>I82</f>
        <v>16</v>
      </c>
    </row>
    <row r="84" spans="2:10">
      <c r="B84">
        <v>81</v>
      </c>
      <c r="C84" s="118" t="str">
        <f>VLOOKUP(I84,$P$4:$R$20,3,FALSE)</f>
        <v>商品Q</v>
      </c>
      <c r="D84" s="104" t="s">
        <v>157</v>
      </c>
      <c r="E84" s="105" t="str">
        <f>"S5="&amp;($I84)</f>
        <v>S5=17</v>
      </c>
      <c r="F84" s="106" t="str">
        <f>"＆S6(1)="&amp;($I84)</f>
        <v>＆S6(1)=17</v>
      </c>
      <c r="G84" s="106" t="str">
        <f>"＆S6(3)="&amp;($I84)</f>
        <v>＆S6(3)=17</v>
      </c>
      <c r="H84" s="115" t="str">
        <f>"＆SQ6の"&amp;$I84&amp;"=7-9"</f>
        <v>＆SQ6の17=7-9</v>
      </c>
      <c r="I84" s="119">
        <f>C86</f>
        <v>17</v>
      </c>
    </row>
    <row r="85" spans="2:10">
      <c r="B85">
        <v>82</v>
      </c>
      <c r="C85" s="109"/>
      <c r="D85" s="104" t="s">
        <v>205</v>
      </c>
      <c r="E85" s="105" t="str">
        <f>"S5="&amp;($I85)</f>
        <v>S5=17</v>
      </c>
      <c r="F85" s="106" t="str">
        <f>"＆S6(1)="&amp;($I85)</f>
        <v>＆S6(1)=17</v>
      </c>
      <c r="G85" s="106" t="str">
        <f>"＆S6(3)="&amp;($I85)</f>
        <v>＆S6(3)=17</v>
      </c>
      <c r="H85" s="115" t="str">
        <f>"＆SQ6の"&amp;$I85&amp;"=1-6,10-11"</f>
        <v>＆SQ6の17=1-6,10-11</v>
      </c>
      <c r="I85">
        <f>I84</f>
        <v>17</v>
      </c>
    </row>
    <row r="86" spans="2:10">
      <c r="B86">
        <v>83</v>
      </c>
      <c r="C86" s="109">
        <v>17</v>
      </c>
      <c r="D86" s="104" t="s">
        <v>206</v>
      </c>
      <c r="E86" s="105" t="str">
        <f>"S5="&amp;($I86)</f>
        <v>S5=17</v>
      </c>
      <c r="F86" s="106" t="str">
        <f>"＆S6(1)="&amp;($I86)</f>
        <v>＆S6(1)=17</v>
      </c>
      <c r="G86" s="106" t="str">
        <f>"＆S6(3)≠"&amp;($I86)</f>
        <v>＆S6(3)≠17</v>
      </c>
      <c r="H86" s="116" t="s">
        <v>169</v>
      </c>
      <c r="I86">
        <f>I85</f>
        <v>17</v>
      </c>
    </row>
    <row r="87" spans="2:10">
      <c r="B87">
        <v>84</v>
      </c>
      <c r="C87" s="109"/>
      <c r="D87" s="104" t="s">
        <v>207</v>
      </c>
      <c r="E87" s="105" t="str">
        <f>"S5="&amp;($I87)</f>
        <v>S5=17</v>
      </c>
      <c r="F87" s="106" t="str">
        <f>"＆S6(1)≠"&amp;($I87)</f>
        <v>＆S6(1)≠17</v>
      </c>
      <c r="G87" s="108" t="s">
        <v>169</v>
      </c>
      <c r="H87" s="116" t="s">
        <v>169</v>
      </c>
      <c r="I87">
        <f>I86</f>
        <v>17</v>
      </c>
    </row>
    <row r="88" spans="2:10">
      <c r="B88">
        <v>85</v>
      </c>
      <c r="C88" s="110"/>
      <c r="D88" s="104" t="s">
        <v>166</v>
      </c>
      <c r="E88" s="120" t="str">
        <f>"S5≠"&amp;($I88)</f>
        <v>S5≠17</v>
      </c>
      <c r="F88" s="108" t="s">
        <v>169</v>
      </c>
      <c r="G88" s="108" t="s">
        <v>169</v>
      </c>
      <c r="H88" s="116" t="s">
        <v>169</v>
      </c>
      <c r="I88">
        <f>I87</f>
        <v>17</v>
      </c>
    </row>
    <row r="92" spans="2:10">
      <c r="B92" s="117" t="s">
        <v>348</v>
      </c>
      <c r="E92" s="103" t="s">
        <v>167</v>
      </c>
      <c r="F92" s="103" t="s">
        <v>168</v>
      </c>
      <c r="G92" s="103" t="s">
        <v>170</v>
      </c>
      <c r="H92" s="103" t="s">
        <v>203</v>
      </c>
      <c r="I92" s="103" t="s">
        <v>349</v>
      </c>
      <c r="J92" s="157" t="s">
        <v>204</v>
      </c>
    </row>
    <row r="94" spans="2:10">
      <c r="C94" s="118" t="str">
        <f>VLOOKUP(C96,$P$4:$R$20,3,FALSE)</f>
        <v>商品A</v>
      </c>
      <c r="D94" s="104" t="s">
        <v>158</v>
      </c>
      <c r="E94" s="105" t="str">
        <f>"S5="&amp;($J94)</f>
        <v>S5=1</v>
      </c>
      <c r="F94" s="106" t="str">
        <f t="shared" ref="F94:F99" si="0">"＆S6(1)="&amp;($J94)</f>
        <v>＆S6(1)=1</v>
      </c>
      <c r="G94" s="106" t="str">
        <f>"＆S6(3)="&amp;($J94)</f>
        <v>＆S6(3)=1</v>
      </c>
      <c r="H94" s="115" t="str">
        <f>"＆SQ6の"&amp;$J94&amp;"=7-9"</f>
        <v>＆SQ6の1=7-9</v>
      </c>
      <c r="I94" s="111" t="str">
        <f>"＆SQ8(2)="&amp;(J94)</f>
        <v>＆SQ8(2)=1</v>
      </c>
      <c r="J94" s="109">
        <f>C96</f>
        <v>1</v>
      </c>
    </row>
    <row r="95" spans="2:10">
      <c r="C95" s="109"/>
      <c r="D95" s="104" t="s">
        <v>159</v>
      </c>
      <c r="E95" s="105" t="str">
        <f t="shared" ref="E95:E101" si="1">"S5="&amp;($J95)</f>
        <v>S5=1</v>
      </c>
      <c r="F95" s="106" t="str">
        <f t="shared" si="0"/>
        <v>＆S6(1)=1</v>
      </c>
      <c r="G95" s="106" t="str">
        <f t="shared" ref="G95:G97" si="2">"＆S6(3)="&amp;($J95)</f>
        <v>＆S6(3)=1</v>
      </c>
      <c r="H95" s="115" t="str">
        <f>"＆SQ6の"&amp;$J95&amp;"=7-9"</f>
        <v>＆SQ6の1=7-9</v>
      </c>
      <c r="I95" s="113" t="str">
        <f>"＆SQ8(2)≠"&amp;(J95)</f>
        <v>＆SQ8(2)≠1</v>
      </c>
      <c r="J95">
        <f>J94</f>
        <v>1</v>
      </c>
    </row>
    <row r="96" spans="2:10">
      <c r="C96" s="109">
        <v>1</v>
      </c>
      <c r="D96" s="104" t="s">
        <v>160</v>
      </c>
      <c r="E96" s="105" t="str">
        <f t="shared" si="1"/>
        <v>S5=1</v>
      </c>
      <c r="F96" s="106" t="str">
        <f t="shared" si="0"/>
        <v>＆S6(1)=1</v>
      </c>
      <c r="G96" s="106" t="str">
        <f t="shared" si="2"/>
        <v>＆S6(3)=1</v>
      </c>
      <c r="H96" s="159" t="str">
        <f>"＆SQ6の"&amp;$J96&amp;"=1-6,10-11"</f>
        <v>＆SQ6の1=1-6,10-11</v>
      </c>
      <c r="I96" s="111" t="str">
        <f t="shared" ref="I96:I100" si="3">"＆SQ8(2)="&amp;(J96)</f>
        <v>＆SQ8(2)=1</v>
      </c>
      <c r="J96">
        <f t="shared" ref="J96:J102" si="4">J95</f>
        <v>1</v>
      </c>
    </row>
    <row r="97" spans="3:10">
      <c r="C97" s="109"/>
      <c r="D97" s="104" t="s">
        <v>161</v>
      </c>
      <c r="E97" s="105" t="str">
        <f t="shared" si="1"/>
        <v>S5=1</v>
      </c>
      <c r="F97" s="106" t="str">
        <f t="shared" si="0"/>
        <v>＆S6(1)=1</v>
      </c>
      <c r="G97" s="106" t="str">
        <f t="shared" si="2"/>
        <v>＆S6(3)=1</v>
      </c>
      <c r="H97" s="159" t="str">
        <f>"＆SQ6の"&amp;$J97&amp;"=1-6,10-11"</f>
        <v>＆SQ6の1=1-6,10-11</v>
      </c>
      <c r="I97" s="113" t="str">
        <f>"＆SQ8(2)≠"&amp;(J97)</f>
        <v>＆SQ8(2)≠1</v>
      </c>
      <c r="J97">
        <f t="shared" si="4"/>
        <v>1</v>
      </c>
    </row>
    <row r="98" spans="3:10">
      <c r="C98" s="109"/>
      <c r="D98" s="104" t="s">
        <v>162</v>
      </c>
      <c r="E98" s="105" t="str">
        <f t="shared" si="1"/>
        <v>S5=1</v>
      </c>
      <c r="F98" s="106" t="str">
        <f t="shared" si="0"/>
        <v>＆S6(1)=1</v>
      </c>
      <c r="G98" s="107" t="str">
        <f>"＆S6(3)≠"&amp;($J98)</f>
        <v>＆S6(3)≠1</v>
      </c>
      <c r="H98" s="116" t="s">
        <v>169</v>
      </c>
      <c r="I98" s="111" t="str">
        <f t="shared" si="3"/>
        <v>＆SQ8(2)=1</v>
      </c>
      <c r="J98">
        <f t="shared" si="4"/>
        <v>1</v>
      </c>
    </row>
    <row r="99" spans="3:10">
      <c r="C99" s="109"/>
      <c r="D99" s="104" t="s">
        <v>163</v>
      </c>
      <c r="E99" s="105" t="str">
        <f t="shared" si="1"/>
        <v>S5=1</v>
      </c>
      <c r="F99" s="106" t="str">
        <f t="shared" si="0"/>
        <v>＆S6(1)=1</v>
      </c>
      <c r="G99" s="107" t="str">
        <f>"＆S6(3)≠"&amp;($J99)</f>
        <v>＆S6(3)≠1</v>
      </c>
      <c r="H99" s="116" t="s">
        <v>169</v>
      </c>
      <c r="I99" s="113" t="str">
        <f>"＆SQ8(2)≠"&amp;(J99)</f>
        <v>＆SQ8(2)≠1</v>
      </c>
      <c r="J99">
        <f>J98</f>
        <v>1</v>
      </c>
    </row>
    <row r="100" spans="3:10">
      <c r="C100" s="109"/>
      <c r="D100" s="104" t="s">
        <v>164</v>
      </c>
      <c r="E100" s="105" t="str">
        <f t="shared" si="1"/>
        <v>S5=1</v>
      </c>
      <c r="F100" s="107" t="str">
        <f>"＆S6(1)≠"&amp;($J100)</f>
        <v>＆S6(1)≠1</v>
      </c>
      <c r="G100" s="108" t="s">
        <v>169</v>
      </c>
      <c r="H100" s="116" t="s">
        <v>169</v>
      </c>
      <c r="I100" s="111" t="str">
        <f t="shared" si="3"/>
        <v>＆SQ8(2)=1</v>
      </c>
      <c r="J100">
        <f t="shared" si="4"/>
        <v>1</v>
      </c>
    </row>
    <row r="101" spans="3:10">
      <c r="C101" s="109"/>
      <c r="D101" s="104" t="s">
        <v>165</v>
      </c>
      <c r="E101" s="105" t="str">
        <f t="shared" si="1"/>
        <v>S5=1</v>
      </c>
      <c r="F101" s="107" t="str">
        <f>"＆S6(1)≠"&amp;($J101)</f>
        <v>＆S6(1)≠1</v>
      </c>
      <c r="G101" s="108" t="s">
        <v>169</v>
      </c>
      <c r="H101" s="116" t="s">
        <v>169</v>
      </c>
      <c r="I101" s="113" t="str">
        <f>"＆SQ8(2)≠"&amp;(J101)</f>
        <v>＆SQ8(2)≠1</v>
      </c>
      <c r="J101">
        <f t="shared" si="4"/>
        <v>1</v>
      </c>
    </row>
    <row r="102" spans="3:10">
      <c r="C102" s="110"/>
      <c r="D102" s="104" t="s">
        <v>166</v>
      </c>
      <c r="E102" s="158" t="str">
        <f>"S5≠"&amp;($J102)</f>
        <v>S5≠1</v>
      </c>
      <c r="F102" s="108" t="s">
        <v>169</v>
      </c>
      <c r="G102" s="108" t="s">
        <v>169</v>
      </c>
      <c r="H102" s="116" t="s">
        <v>169</v>
      </c>
      <c r="I102" s="114" t="s">
        <v>169</v>
      </c>
      <c r="J102">
        <f t="shared" si="4"/>
        <v>1</v>
      </c>
    </row>
    <row r="103" spans="3:10">
      <c r="C103" s="118" t="str">
        <f>VLOOKUP(C105,$P$4:$R$20,3,FALSE)</f>
        <v>商品B</v>
      </c>
      <c r="D103" s="104" t="s">
        <v>158</v>
      </c>
      <c r="E103" s="105" t="str">
        <f>"S5="&amp;($J103)</f>
        <v>S5=2</v>
      </c>
      <c r="F103" s="106" t="str">
        <f t="shared" ref="F103:F108" si="5">"＆S6(1)="&amp;($J103)</f>
        <v>＆S6(1)=2</v>
      </c>
      <c r="G103" s="106" t="str">
        <f>"＆S6(3)="&amp;($J103)</f>
        <v>＆S6(3)=2</v>
      </c>
      <c r="H103" s="115" t="str">
        <f>"＆SQ6の"&amp;$J103&amp;"=7-9"</f>
        <v>＆SQ6の2=7-9</v>
      </c>
      <c r="I103" s="111" t="str">
        <f>"＆SQ8(2)="&amp;(J103)</f>
        <v>＆SQ8(2)=2</v>
      </c>
      <c r="J103" s="109">
        <f>C105</f>
        <v>2</v>
      </c>
    </row>
    <row r="104" spans="3:10">
      <c r="C104" s="109"/>
      <c r="D104" s="104" t="s">
        <v>159</v>
      </c>
      <c r="E104" s="105" t="str">
        <f t="shared" ref="E104:E110" si="6">"S5="&amp;($J104)</f>
        <v>S5=2</v>
      </c>
      <c r="F104" s="106" t="str">
        <f t="shared" si="5"/>
        <v>＆S6(1)=2</v>
      </c>
      <c r="G104" s="106" t="str">
        <f t="shared" ref="G104:G106" si="7">"＆S6(3)="&amp;($J104)</f>
        <v>＆S6(3)=2</v>
      </c>
      <c r="H104" s="115" t="str">
        <f>"＆SQ6の"&amp;$J104&amp;"=7-9"</f>
        <v>＆SQ6の2=7-9</v>
      </c>
      <c r="I104" s="113" t="str">
        <f>"＆SQ8(2)≠"&amp;(J104)</f>
        <v>＆SQ8(2)≠2</v>
      </c>
      <c r="J104">
        <f>J103</f>
        <v>2</v>
      </c>
    </row>
    <row r="105" spans="3:10">
      <c r="C105" s="109">
        <v>2</v>
      </c>
      <c r="D105" s="104" t="s">
        <v>160</v>
      </c>
      <c r="E105" s="105" t="str">
        <f t="shared" si="6"/>
        <v>S5=2</v>
      </c>
      <c r="F105" s="106" t="str">
        <f t="shared" si="5"/>
        <v>＆S6(1)=2</v>
      </c>
      <c r="G105" s="106" t="str">
        <f t="shared" si="7"/>
        <v>＆S6(3)=2</v>
      </c>
      <c r="H105" s="159" t="str">
        <f>"＆SQ6の"&amp;$J105&amp;"=1-6,10-11"</f>
        <v>＆SQ6の2=1-6,10-11</v>
      </c>
      <c r="I105" s="111" t="str">
        <f t="shared" ref="I105:I109" si="8">"＆SQ8(2)="&amp;(J105)</f>
        <v>＆SQ8(2)=2</v>
      </c>
      <c r="J105">
        <f t="shared" ref="J105:J111" si="9">J104</f>
        <v>2</v>
      </c>
    </row>
    <row r="106" spans="3:10">
      <c r="C106" s="109"/>
      <c r="D106" s="104" t="s">
        <v>161</v>
      </c>
      <c r="E106" s="105" t="str">
        <f t="shared" si="6"/>
        <v>S5=2</v>
      </c>
      <c r="F106" s="106" t="str">
        <f t="shared" si="5"/>
        <v>＆S6(1)=2</v>
      </c>
      <c r="G106" s="106" t="str">
        <f t="shared" si="7"/>
        <v>＆S6(3)=2</v>
      </c>
      <c r="H106" s="159" t="str">
        <f>"＆SQ6の"&amp;$J106&amp;"=1-6,10-11"</f>
        <v>＆SQ6の2=1-6,10-11</v>
      </c>
      <c r="I106" s="113" t="str">
        <f>"＆SQ8(2)≠"&amp;(J106)</f>
        <v>＆SQ8(2)≠2</v>
      </c>
      <c r="J106">
        <f t="shared" si="9"/>
        <v>2</v>
      </c>
    </row>
    <row r="107" spans="3:10">
      <c r="C107" s="109"/>
      <c r="D107" s="104" t="s">
        <v>162</v>
      </c>
      <c r="E107" s="105" t="str">
        <f t="shared" si="6"/>
        <v>S5=2</v>
      </c>
      <c r="F107" s="106" t="str">
        <f t="shared" si="5"/>
        <v>＆S6(1)=2</v>
      </c>
      <c r="G107" s="107" t="str">
        <f>"＆S6(3)≠"&amp;($J107)</f>
        <v>＆S6(3)≠2</v>
      </c>
      <c r="H107" s="116" t="s">
        <v>169</v>
      </c>
      <c r="I107" s="111" t="str">
        <f t="shared" si="8"/>
        <v>＆SQ8(2)=2</v>
      </c>
      <c r="J107">
        <f t="shared" si="9"/>
        <v>2</v>
      </c>
    </row>
    <row r="108" spans="3:10">
      <c r="C108" s="109"/>
      <c r="D108" s="104" t="s">
        <v>163</v>
      </c>
      <c r="E108" s="105" t="str">
        <f t="shared" si="6"/>
        <v>S5=2</v>
      </c>
      <c r="F108" s="106" t="str">
        <f t="shared" si="5"/>
        <v>＆S6(1)=2</v>
      </c>
      <c r="G108" s="107" t="str">
        <f>"＆S6(3)≠"&amp;($J108)</f>
        <v>＆S6(3)≠2</v>
      </c>
      <c r="H108" s="116" t="s">
        <v>169</v>
      </c>
      <c r="I108" s="113" t="str">
        <f>"＆SQ8(2)≠"&amp;(J108)</f>
        <v>＆SQ8(2)≠2</v>
      </c>
      <c r="J108">
        <f>J107</f>
        <v>2</v>
      </c>
    </row>
    <row r="109" spans="3:10">
      <c r="C109" s="109"/>
      <c r="D109" s="104" t="s">
        <v>164</v>
      </c>
      <c r="E109" s="105" t="str">
        <f t="shared" si="6"/>
        <v>S5=2</v>
      </c>
      <c r="F109" s="107" t="str">
        <f>"＆S6(1)≠"&amp;($J109)</f>
        <v>＆S6(1)≠2</v>
      </c>
      <c r="G109" s="108" t="s">
        <v>169</v>
      </c>
      <c r="H109" s="116" t="s">
        <v>169</v>
      </c>
      <c r="I109" s="111" t="str">
        <f t="shared" si="8"/>
        <v>＆SQ8(2)=2</v>
      </c>
      <c r="J109">
        <f t="shared" si="9"/>
        <v>2</v>
      </c>
    </row>
    <row r="110" spans="3:10">
      <c r="C110" s="109"/>
      <c r="D110" s="104" t="s">
        <v>165</v>
      </c>
      <c r="E110" s="105" t="str">
        <f t="shared" si="6"/>
        <v>S5=2</v>
      </c>
      <c r="F110" s="107" t="str">
        <f>"＆S6(1)≠"&amp;($J110)</f>
        <v>＆S6(1)≠2</v>
      </c>
      <c r="G110" s="108" t="s">
        <v>169</v>
      </c>
      <c r="H110" s="116" t="s">
        <v>169</v>
      </c>
      <c r="I110" s="113" t="str">
        <f>"＆SQ8(2)≠"&amp;(J110)</f>
        <v>＆SQ8(2)≠2</v>
      </c>
      <c r="J110">
        <f t="shared" si="9"/>
        <v>2</v>
      </c>
    </row>
    <row r="111" spans="3:10">
      <c r="C111" s="110"/>
      <c r="D111" s="104" t="s">
        <v>166</v>
      </c>
      <c r="E111" s="158" t="str">
        <f>"S5≠"&amp;($J111)</f>
        <v>S5≠2</v>
      </c>
      <c r="F111" s="108" t="s">
        <v>169</v>
      </c>
      <c r="G111" s="108" t="s">
        <v>169</v>
      </c>
      <c r="H111" s="116" t="s">
        <v>169</v>
      </c>
      <c r="I111" s="114" t="s">
        <v>169</v>
      </c>
      <c r="J111">
        <f t="shared" si="9"/>
        <v>2</v>
      </c>
    </row>
    <row r="112" spans="3:10">
      <c r="C112" s="118" t="str">
        <f>VLOOKUP(C114,$P$4:$R$20,3,FALSE)</f>
        <v>商品C</v>
      </c>
      <c r="D112" s="104" t="s">
        <v>158</v>
      </c>
      <c r="E112" s="105" t="str">
        <f>"S5="&amp;($J112)</f>
        <v>S5=3</v>
      </c>
      <c r="F112" s="106" t="str">
        <f t="shared" ref="F112:F117" si="10">"＆S6(1)="&amp;($J112)</f>
        <v>＆S6(1)=3</v>
      </c>
      <c r="G112" s="106" t="str">
        <f>"＆S6(3)="&amp;($J112)</f>
        <v>＆S6(3)=3</v>
      </c>
      <c r="H112" s="115" t="str">
        <f>"＆SQ6の"&amp;$J112&amp;"=7-9"</f>
        <v>＆SQ6の3=7-9</v>
      </c>
      <c r="I112" s="111" t="str">
        <f>"＆SQ8(2)="&amp;(J112)</f>
        <v>＆SQ8(2)=3</v>
      </c>
      <c r="J112" s="109">
        <f>C114</f>
        <v>3</v>
      </c>
    </row>
    <row r="113" spans="3:10">
      <c r="C113" s="109"/>
      <c r="D113" s="104" t="s">
        <v>159</v>
      </c>
      <c r="E113" s="105" t="str">
        <f t="shared" ref="E113:E119" si="11">"S5="&amp;($J113)</f>
        <v>S5=3</v>
      </c>
      <c r="F113" s="106" t="str">
        <f t="shared" si="10"/>
        <v>＆S6(1)=3</v>
      </c>
      <c r="G113" s="106" t="str">
        <f t="shared" ref="G113:G115" si="12">"＆S6(3)="&amp;($J113)</f>
        <v>＆S6(3)=3</v>
      </c>
      <c r="H113" s="115" t="str">
        <f>"＆SQ6の"&amp;$J113&amp;"=7-9"</f>
        <v>＆SQ6の3=7-9</v>
      </c>
      <c r="I113" s="113" t="str">
        <f>"＆SQ8(2)≠"&amp;(J113)</f>
        <v>＆SQ8(2)≠3</v>
      </c>
      <c r="J113">
        <f>J112</f>
        <v>3</v>
      </c>
    </row>
    <row r="114" spans="3:10">
      <c r="C114" s="109">
        <v>3</v>
      </c>
      <c r="D114" s="104" t="s">
        <v>160</v>
      </c>
      <c r="E114" s="105" t="str">
        <f t="shared" si="11"/>
        <v>S5=3</v>
      </c>
      <c r="F114" s="106" t="str">
        <f t="shared" si="10"/>
        <v>＆S6(1)=3</v>
      </c>
      <c r="G114" s="106" t="str">
        <f t="shared" si="12"/>
        <v>＆S6(3)=3</v>
      </c>
      <c r="H114" s="159" t="str">
        <f>"＆SQ6の"&amp;$J114&amp;"=1-6,10-11"</f>
        <v>＆SQ6の3=1-6,10-11</v>
      </c>
      <c r="I114" s="111" t="str">
        <f t="shared" ref="I114:I118" si="13">"＆SQ8(2)="&amp;(J114)</f>
        <v>＆SQ8(2)=3</v>
      </c>
      <c r="J114">
        <f t="shared" ref="J114:J120" si="14">J113</f>
        <v>3</v>
      </c>
    </row>
    <row r="115" spans="3:10">
      <c r="C115" s="109"/>
      <c r="D115" s="104" t="s">
        <v>161</v>
      </c>
      <c r="E115" s="105" t="str">
        <f t="shared" si="11"/>
        <v>S5=3</v>
      </c>
      <c r="F115" s="106" t="str">
        <f t="shared" si="10"/>
        <v>＆S6(1)=3</v>
      </c>
      <c r="G115" s="106" t="str">
        <f t="shared" si="12"/>
        <v>＆S6(3)=3</v>
      </c>
      <c r="H115" s="159" t="str">
        <f>"＆SQ6の"&amp;$J115&amp;"=1-6,10-11"</f>
        <v>＆SQ6の3=1-6,10-11</v>
      </c>
      <c r="I115" s="113" t="str">
        <f>"＆SQ8(2)≠"&amp;(J115)</f>
        <v>＆SQ8(2)≠3</v>
      </c>
      <c r="J115">
        <f t="shared" si="14"/>
        <v>3</v>
      </c>
    </row>
    <row r="116" spans="3:10">
      <c r="C116" s="109"/>
      <c r="D116" s="104" t="s">
        <v>162</v>
      </c>
      <c r="E116" s="105" t="str">
        <f t="shared" si="11"/>
        <v>S5=3</v>
      </c>
      <c r="F116" s="106" t="str">
        <f t="shared" si="10"/>
        <v>＆S6(1)=3</v>
      </c>
      <c r="G116" s="107" t="str">
        <f>"＆S6(3)≠"&amp;($J116)</f>
        <v>＆S6(3)≠3</v>
      </c>
      <c r="H116" s="116" t="s">
        <v>169</v>
      </c>
      <c r="I116" s="111" t="str">
        <f t="shared" si="13"/>
        <v>＆SQ8(2)=3</v>
      </c>
      <c r="J116">
        <f t="shared" si="14"/>
        <v>3</v>
      </c>
    </row>
    <row r="117" spans="3:10">
      <c r="C117" s="109"/>
      <c r="D117" s="104" t="s">
        <v>163</v>
      </c>
      <c r="E117" s="105" t="str">
        <f t="shared" si="11"/>
        <v>S5=3</v>
      </c>
      <c r="F117" s="106" t="str">
        <f t="shared" si="10"/>
        <v>＆S6(1)=3</v>
      </c>
      <c r="G117" s="107" t="str">
        <f>"＆S6(3)≠"&amp;($J117)</f>
        <v>＆S6(3)≠3</v>
      </c>
      <c r="H117" s="116" t="s">
        <v>169</v>
      </c>
      <c r="I117" s="113" t="str">
        <f>"＆SQ8(2)≠"&amp;(J117)</f>
        <v>＆SQ8(2)≠3</v>
      </c>
      <c r="J117">
        <f>J116</f>
        <v>3</v>
      </c>
    </row>
    <row r="118" spans="3:10">
      <c r="C118" s="109"/>
      <c r="D118" s="104" t="s">
        <v>164</v>
      </c>
      <c r="E118" s="105" t="str">
        <f t="shared" si="11"/>
        <v>S5=3</v>
      </c>
      <c r="F118" s="107" t="str">
        <f>"＆S6(1)≠"&amp;($J118)</f>
        <v>＆S6(1)≠3</v>
      </c>
      <c r="G118" s="108" t="s">
        <v>169</v>
      </c>
      <c r="H118" s="116" t="s">
        <v>169</v>
      </c>
      <c r="I118" s="111" t="str">
        <f t="shared" si="13"/>
        <v>＆SQ8(2)=3</v>
      </c>
      <c r="J118">
        <f t="shared" si="14"/>
        <v>3</v>
      </c>
    </row>
    <row r="119" spans="3:10">
      <c r="C119" s="109"/>
      <c r="D119" s="104" t="s">
        <v>165</v>
      </c>
      <c r="E119" s="105" t="str">
        <f t="shared" si="11"/>
        <v>S5=3</v>
      </c>
      <c r="F119" s="107" t="str">
        <f>"＆S6(1)≠"&amp;($J119)</f>
        <v>＆S6(1)≠3</v>
      </c>
      <c r="G119" s="108" t="s">
        <v>169</v>
      </c>
      <c r="H119" s="116" t="s">
        <v>169</v>
      </c>
      <c r="I119" s="113" t="str">
        <f>"＆SQ8(2)≠"&amp;(J119)</f>
        <v>＆SQ8(2)≠3</v>
      </c>
      <c r="J119">
        <f t="shared" si="14"/>
        <v>3</v>
      </c>
    </row>
    <row r="120" spans="3:10">
      <c r="C120" s="110"/>
      <c r="D120" s="104" t="s">
        <v>166</v>
      </c>
      <c r="E120" s="158" t="str">
        <f>"S5≠"&amp;($J120)</f>
        <v>S5≠3</v>
      </c>
      <c r="F120" s="108" t="s">
        <v>169</v>
      </c>
      <c r="G120" s="108" t="s">
        <v>169</v>
      </c>
      <c r="H120" s="116" t="s">
        <v>169</v>
      </c>
      <c r="I120" s="114" t="s">
        <v>169</v>
      </c>
      <c r="J120">
        <f t="shared" si="14"/>
        <v>3</v>
      </c>
    </row>
    <row r="121" spans="3:10">
      <c r="C121" s="118" t="str">
        <f>VLOOKUP(C123,$P$4:$R$20,3,FALSE)</f>
        <v>商品D</v>
      </c>
      <c r="D121" s="104" t="s">
        <v>158</v>
      </c>
      <c r="E121" s="105" t="str">
        <f>"S5="&amp;($J121)</f>
        <v>S5=4</v>
      </c>
      <c r="F121" s="106" t="str">
        <f t="shared" ref="F121:F126" si="15">"＆S6(1)="&amp;($J121)</f>
        <v>＆S6(1)=4</v>
      </c>
      <c r="G121" s="106" t="str">
        <f>"＆S6(3)="&amp;($J121)</f>
        <v>＆S6(3)=4</v>
      </c>
      <c r="H121" s="115" t="str">
        <f>"＆SQ6の"&amp;$J121&amp;"=7-9"</f>
        <v>＆SQ6の4=7-9</v>
      </c>
      <c r="I121" s="111" t="str">
        <f>"＆SQ8(2)="&amp;(J121)</f>
        <v>＆SQ8(2)=4</v>
      </c>
      <c r="J121" s="109">
        <f>C123</f>
        <v>4</v>
      </c>
    </row>
    <row r="122" spans="3:10">
      <c r="C122" s="109"/>
      <c r="D122" s="104" t="s">
        <v>159</v>
      </c>
      <c r="E122" s="105" t="str">
        <f t="shared" ref="E122:E128" si="16">"S5="&amp;($J122)</f>
        <v>S5=4</v>
      </c>
      <c r="F122" s="106" t="str">
        <f t="shared" si="15"/>
        <v>＆S6(1)=4</v>
      </c>
      <c r="G122" s="106" t="str">
        <f t="shared" ref="G122:G124" si="17">"＆S6(3)="&amp;($J122)</f>
        <v>＆S6(3)=4</v>
      </c>
      <c r="H122" s="115" t="str">
        <f>"＆SQ6の"&amp;$J122&amp;"=7-9"</f>
        <v>＆SQ6の4=7-9</v>
      </c>
      <c r="I122" s="113" t="str">
        <f>"＆SQ8(2)≠"&amp;(J122)</f>
        <v>＆SQ8(2)≠4</v>
      </c>
      <c r="J122">
        <f>J121</f>
        <v>4</v>
      </c>
    </row>
    <row r="123" spans="3:10">
      <c r="C123" s="109">
        <v>4</v>
      </c>
      <c r="D123" s="104" t="s">
        <v>160</v>
      </c>
      <c r="E123" s="105" t="str">
        <f t="shared" si="16"/>
        <v>S5=4</v>
      </c>
      <c r="F123" s="106" t="str">
        <f t="shared" si="15"/>
        <v>＆S6(1)=4</v>
      </c>
      <c r="G123" s="106" t="str">
        <f t="shared" si="17"/>
        <v>＆S6(3)=4</v>
      </c>
      <c r="H123" s="159" t="str">
        <f>"＆SQ6の"&amp;$J123&amp;"=1-6,10-11"</f>
        <v>＆SQ6の4=1-6,10-11</v>
      </c>
      <c r="I123" s="111" t="str">
        <f t="shared" ref="I123:I127" si="18">"＆SQ8(2)="&amp;(J123)</f>
        <v>＆SQ8(2)=4</v>
      </c>
      <c r="J123">
        <f t="shared" ref="J123:J129" si="19">J122</f>
        <v>4</v>
      </c>
    </row>
    <row r="124" spans="3:10">
      <c r="C124" s="109"/>
      <c r="D124" s="104" t="s">
        <v>161</v>
      </c>
      <c r="E124" s="105" t="str">
        <f t="shared" si="16"/>
        <v>S5=4</v>
      </c>
      <c r="F124" s="106" t="str">
        <f t="shared" si="15"/>
        <v>＆S6(1)=4</v>
      </c>
      <c r="G124" s="106" t="str">
        <f t="shared" si="17"/>
        <v>＆S6(3)=4</v>
      </c>
      <c r="H124" s="159" t="str">
        <f>"＆SQ6の"&amp;$J124&amp;"=1-6,10-11"</f>
        <v>＆SQ6の4=1-6,10-11</v>
      </c>
      <c r="I124" s="113" t="str">
        <f>"＆SQ8(2)≠"&amp;(J124)</f>
        <v>＆SQ8(2)≠4</v>
      </c>
      <c r="J124">
        <f t="shared" si="19"/>
        <v>4</v>
      </c>
    </row>
    <row r="125" spans="3:10">
      <c r="C125" s="109"/>
      <c r="D125" s="104" t="s">
        <v>162</v>
      </c>
      <c r="E125" s="105" t="str">
        <f t="shared" si="16"/>
        <v>S5=4</v>
      </c>
      <c r="F125" s="106" t="str">
        <f t="shared" si="15"/>
        <v>＆S6(1)=4</v>
      </c>
      <c r="G125" s="107" t="str">
        <f>"＆S6(3)≠"&amp;($J125)</f>
        <v>＆S6(3)≠4</v>
      </c>
      <c r="H125" s="116" t="s">
        <v>169</v>
      </c>
      <c r="I125" s="111" t="str">
        <f t="shared" si="18"/>
        <v>＆SQ8(2)=4</v>
      </c>
      <c r="J125">
        <f t="shared" si="19"/>
        <v>4</v>
      </c>
    </row>
    <row r="126" spans="3:10">
      <c r="C126" s="109"/>
      <c r="D126" s="104" t="s">
        <v>163</v>
      </c>
      <c r="E126" s="105" t="str">
        <f t="shared" si="16"/>
        <v>S5=4</v>
      </c>
      <c r="F126" s="106" t="str">
        <f t="shared" si="15"/>
        <v>＆S6(1)=4</v>
      </c>
      <c r="G126" s="107" t="str">
        <f>"＆S6(3)≠"&amp;($J126)</f>
        <v>＆S6(3)≠4</v>
      </c>
      <c r="H126" s="116" t="s">
        <v>169</v>
      </c>
      <c r="I126" s="113" t="str">
        <f>"＆SQ8(2)≠"&amp;(J126)</f>
        <v>＆SQ8(2)≠4</v>
      </c>
      <c r="J126">
        <f>J125</f>
        <v>4</v>
      </c>
    </row>
    <row r="127" spans="3:10">
      <c r="C127" s="109"/>
      <c r="D127" s="104" t="s">
        <v>164</v>
      </c>
      <c r="E127" s="105" t="str">
        <f t="shared" si="16"/>
        <v>S5=4</v>
      </c>
      <c r="F127" s="107" t="str">
        <f>"＆S6(1)≠"&amp;($J127)</f>
        <v>＆S6(1)≠4</v>
      </c>
      <c r="G127" s="108" t="s">
        <v>169</v>
      </c>
      <c r="H127" s="116" t="s">
        <v>169</v>
      </c>
      <c r="I127" s="111" t="str">
        <f t="shared" si="18"/>
        <v>＆SQ8(2)=4</v>
      </c>
      <c r="J127">
        <f t="shared" si="19"/>
        <v>4</v>
      </c>
    </row>
    <row r="128" spans="3:10">
      <c r="C128" s="109"/>
      <c r="D128" s="104" t="s">
        <v>165</v>
      </c>
      <c r="E128" s="105" t="str">
        <f t="shared" si="16"/>
        <v>S5=4</v>
      </c>
      <c r="F128" s="107" t="str">
        <f>"＆S6(1)≠"&amp;($J128)</f>
        <v>＆S6(1)≠4</v>
      </c>
      <c r="G128" s="108" t="s">
        <v>169</v>
      </c>
      <c r="H128" s="116" t="s">
        <v>169</v>
      </c>
      <c r="I128" s="113" t="str">
        <f>"＆SQ8(2)≠"&amp;(J128)</f>
        <v>＆SQ8(2)≠4</v>
      </c>
      <c r="J128">
        <f t="shared" si="19"/>
        <v>4</v>
      </c>
    </row>
    <row r="129" spans="3:10">
      <c r="C129" s="110"/>
      <c r="D129" s="104" t="s">
        <v>166</v>
      </c>
      <c r="E129" s="158" t="str">
        <f>"S5≠"&amp;($J129)</f>
        <v>S5≠4</v>
      </c>
      <c r="F129" s="108" t="s">
        <v>169</v>
      </c>
      <c r="G129" s="108" t="s">
        <v>169</v>
      </c>
      <c r="H129" s="116" t="s">
        <v>169</v>
      </c>
      <c r="I129" s="114" t="s">
        <v>169</v>
      </c>
      <c r="J129">
        <f t="shared" si="19"/>
        <v>4</v>
      </c>
    </row>
    <row r="130" spans="3:10">
      <c r="C130" s="118" t="str">
        <f>VLOOKUP(C132,$P$4:$R$20,3,FALSE)</f>
        <v>商品E</v>
      </c>
      <c r="D130" s="104" t="s">
        <v>158</v>
      </c>
      <c r="E130" s="105" t="str">
        <f>"S5="&amp;($J130)</f>
        <v>S5=5</v>
      </c>
      <c r="F130" s="106" t="str">
        <f t="shared" ref="F130:F135" si="20">"＆S6(1)="&amp;($J130)</f>
        <v>＆S6(1)=5</v>
      </c>
      <c r="G130" s="106" t="str">
        <f>"＆S6(3)="&amp;($J130)</f>
        <v>＆S6(3)=5</v>
      </c>
      <c r="H130" s="115" t="str">
        <f>"＆SQ6の"&amp;$J130&amp;"=7-9"</f>
        <v>＆SQ6の5=7-9</v>
      </c>
      <c r="I130" s="111" t="str">
        <f>"＆SQ8(2)="&amp;(J130)</f>
        <v>＆SQ8(2)=5</v>
      </c>
      <c r="J130" s="109">
        <f>C132</f>
        <v>5</v>
      </c>
    </row>
    <row r="131" spans="3:10">
      <c r="C131" s="109"/>
      <c r="D131" s="104" t="s">
        <v>159</v>
      </c>
      <c r="E131" s="105" t="str">
        <f t="shared" ref="E131:E137" si="21">"S5="&amp;($J131)</f>
        <v>S5=5</v>
      </c>
      <c r="F131" s="106" t="str">
        <f t="shared" si="20"/>
        <v>＆S6(1)=5</v>
      </c>
      <c r="G131" s="106" t="str">
        <f t="shared" ref="G131:G133" si="22">"＆S6(3)="&amp;($J131)</f>
        <v>＆S6(3)=5</v>
      </c>
      <c r="H131" s="115" t="str">
        <f>"＆SQ6の"&amp;$J131&amp;"=7-9"</f>
        <v>＆SQ6の5=7-9</v>
      </c>
      <c r="I131" s="113" t="str">
        <f>"＆SQ8(2)≠"&amp;(J131)</f>
        <v>＆SQ8(2)≠5</v>
      </c>
      <c r="J131">
        <f>J130</f>
        <v>5</v>
      </c>
    </row>
    <row r="132" spans="3:10">
      <c r="C132" s="109">
        <v>5</v>
      </c>
      <c r="D132" s="104" t="s">
        <v>160</v>
      </c>
      <c r="E132" s="105" t="str">
        <f t="shared" si="21"/>
        <v>S5=5</v>
      </c>
      <c r="F132" s="106" t="str">
        <f t="shared" si="20"/>
        <v>＆S6(1)=5</v>
      </c>
      <c r="G132" s="106" t="str">
        <f t="shared" si="22"/>
        <v>＆S6(3)=5</v>
      </c>
      <c r="H132" s="159" t="str">
        <f>"＆SQ6の"&amp;$J132&amp;"=1-6,10-11"</f>
        <v>＆SQ6の5=1-6,10-11</v>
      </c>
      <c r="I132" s="111" t="str">
        <f t="shared" ref="I132:I136" si="23">"＆SQ8(2)="&amp;(J132)</f>
        <v>＆SQ8(2)=5</v>
      </c>
      <c r="J132">
        <f t="shared" ref="J132:J138" si="24">J131</f>
        <v>5</v>
      </c>
    </row>
    <row r="133" spans="3:10">
      <c r="C133" s="109"/>
      <c r="D133" s="104" t="s">
        <v>161</v>
      </c>
      <c r="E133" s="105" t="str">
        <f t="shared" si="21"/>
        <v>S5=5</v>
      </c>
      <c r="F133" s="106" t="str">
        <f t="shared" si="20"/>
        <v>＆S6(1)=5</v>
      </c>
      <c r="G133" s="106" t="str">
        <f t="shared" si="22"/>
        <v>＆S6(3)=5</v>
      </c>
      <c r="H133" s="159" t="str">
        <f>"＆SQ6の"&amp;$J133&amp;"=1-6,10-11"</f>
        <v>＆SQ6の5=1-6,10-11</v>
      </c>
      <c r="I133" s="113" t="str">
        <f>"＆SQ8(2)≠"&amp;(J133)</f>
        <v>＆SQ8(2)≠5</v>
      </c>
      <c r="J133">
        <f t="shared" si="24"/>
        <v>5</v>
      </c>
    </row>
    <row r="134" spans="3:10">
      <c r="C134" s="109"/>
      <c r="D134" s="104" t="s">
        <v>162</v>
      </c>
      <c r="E134" s="105" t="str">
        <f t="shared" si="21"/>
        <v>S5=5</v>
      </c>
      <c r="F134" s="106" t="str">
        <f t="shared" si="20"/>
        <v>＆S6(1)=5</v>
      </c>
      <c r="G134" s="107" t="str">
        <f>"＆S6(3)≠"&amp;($J134)</f>
        <v>＆S6(3)≠5</v>
      </c>
      <c r="H134" s="116" t="s">
        <v>169</v>
      </c>
      <c r="I134" s="111" t="str">
        <f t="shared" si="23"/>
        <v>＆SQ8(2)=5</v>
      </c>
      <c r="J134">
        <f t="shared" si="24"/>
        <v>5</v>
      </c>
    </row>
    <row r="135" spans="3:10">
      <c r="C135" s="109"/>
      <c r="D135" s="104" t="s">
        <v>163</v>
      </c>
      <c r="E135" s="105" t="str">
        <f t="shared" si="21"/>
        <v>S5=5</v>
      </c>
      <c r="F135" s="106" t="str">
        <f t="shared" si="20"/>
        <v>＆S6(1)=5</v>
      </c>
      <c r="G135" s="107" t="str">
        <f>"＆S6(3)≠"&amp;($J135)</f>
        <v>＆S6(3)≠5</v>
      </c>
      <c r="H135" s="116" t="s">
        <v>169</v>
      </c>
      <c r="I135" s="113" t="str">
        <f>"＆SQ8(2)≠"&amp;(J135)</f>
        <v>＆SQ8(2)≠5</v>
      </c>
      <c r="J135">
        <f>J134</f>
        <v>5</v>
      </c>
    </row>
    <row r="136" spans="3:10">
      <c r="C136" s="109"/>
      <c r="D136" s="104" t="s">
        <v>164</v>
      </c>
      <c r="E136" s="105" t="str">
        <f t="shared" si="21"/>
        <v>S5=5</v>
      </c>
      <c r="F136" s="107" t="str">
        <f>"＆S6(1)≠"&amp;($J136)</f>
        <v>＆S6(1)≠5</v>
      </c>
      <c r="G136" s="108" t="s">
        <v>169</v>
      </c>
      <c r="H136" s="116" t="s">
        <v>169</v>
      </c>
      <c r="I136" s="111" t="str">
        <f t="shared" si="23"/>
        <v>＆SQ8(2)=5</v>
      </c>
      <c r="J136">
        <f t="shared" si="24"/>
        <v>5</v>
      </c>
    </row>
    <row r="137" spans="3:10">
      <c r="C137" s="109"/>
      <c r="D137" s="104" t="s">
        <v>165</v>
      </c>
      <c r="E137" s="105" t="str">
        <f t="shared" si="21"/>
        <v>S5=5</v>
      </c>
      <c r="F137" s="107" t="str">
        <f>"＆S6(1)≠"&amp;($J137)</f>
        <v>＆S6(1)≠5</v>
      </c>
      <c r="G137" s="108" t="s">
        <v>169</v>
      </c>
      <c r="H137" s="116" t="s">
        <v>169</v>
      </c>
      <c r="I137" s="113" t="str">
        <f>"＆SQ8(2)≠"&amp;(J137)</f>
        <v>＆SQ8(2)≠5</v>
      </c>
      <c r="J137">
        <f t="shared" si="24"/>
        <v>5</v>
      </c>
    </row>
    <row r="138" spans="3:10">
      <c r="C138" s="110"/>
      <c r="D138" s="104" t="s">
        <v>166</v>
      </c>
      <c r="E138" s="158" t="str">
        <f>"S5≠"&amp;($J138)</f>
        <v>S5≠5</v>
      </c>
      <c r="F138" s="108" t="s">
        <v>169</v>
      </c>
      <c r="G138" s="108" t="s">
        <v>169</v>
      </c>
      <c r="H138" s="116" t="s">
        <v>169</v>
      </c>
      <c r="I138" s="114" t="s">
        <v>169</v>
      </c>
      <c r="J138">
        <f t="shared" si="24"/>
        <v>5</v>
      </c>
    </row>
    <row r="139" spans="3:10">
      <c r="C139" s="118" t="str">
        <f>VLOOKUP(C141,$P$4:$R$20,3,FALSE)</f>
        <v>商品F</v>
      </c>
      <c r="D139" s="104" t="s">
        <v>158</v>
      </c>
      <c r="E139" s="105" t="str">
        <f>"S5="&amp;($J139)</f>
        <v>S5=6</v>
      </c>
      <c r="F139" s="106" t="str">
        <f t="shared" ref="F139:F144" si="25">"＆S6(1)="&amp;($J139)</f>
        <v>＆S6(1)=6</v>
      </c>
      <c r="G139" s="106" t="str">
        <f>"＆S6(3)="&amp;($J139)</f>
        <v>＆S6(3)=6</v>
      </c>
      <c r="H139" s="115" t="str">
        <f>"＆SQ6の"&amp;$J139&amp;"=7-9"</f>
        <v>＆SQ6の6=7-9</v>
      </c>
      <c r="I139" s="111" t="str">
        <f>"＆SQ8(2)="&amp;(J139)</f>
        <v>＆SQ8(2)=6</v>
      </c>
      <c r="J139" s="109">
        <f>C141</f>
        <v>6</v>
      </c>
    </row>
    <row r="140" spans="3:10">
      <c r="C140" s="109"/>
      <c r="D140" s="104" t="s">
        <v>159</v>
      </c>
      <c r="E140" s="105" t="str">
        <f t="shared" ref="E140:E146" si="26">"S5="&amp;($J140)</f>
        <v>S5=6</v>
      </c>
      <c r="F140" s="106" t="str">
        <f t="shared" si="25"/>
        <v>＆S6(1)=6</v>
      </c>
      <c r="G140" s="106" t="str">
        <f t="shared" ref="G140:G142" si="27">"＆S6(3)="&amp;($J140)</f>
        <v>＆S6(3)=6</v>
      </c>
      <c r="H140" s="115" t="str">
        <f>"＆SQ6の"&amp;$J140&amp;"=7-9"</f>
        <v>＆SQ6の6=7-9</v>
      </c>
      <c r="I140" s="113" t="str">
        <f>"＆SQ8(2)≠"&amp;(J140)</f>
        <v>＆SQ8(2)≠6</v>
      </c>
      <c r="J140">
        <f>J139</f>
        <v>6</v>
      </c>
    </row>
    <row r="141" spans="3:10">
      <c r="C141" s="109">
        <v>6</v>
      </c>
      <c r="D141" s="104" t="s">
        <v>160</v>
      </c>
      <c r="E141" s="105" t="str">
        <f t="shared" si="26"/>
        <v>S5=6</v>
      </c>
      <c r="F141" s="106" t="str">
        <f t="shared" si="25"/>
        <v>＆S6(1)=6</v>
      </c>
      <c r="G141" s="106" t="str">
        <f t="shared" si="27"/>
        <v>＆S6(3)=6</v>
      </c>
      <c r="H141" s="159" t="str">
        <f>"＆SQ6の"&amp;$J141&amp;"=1-6,10-11"</f>
        <v>＆SQ6の6=1-6,10-11</v>
      </c>
      <c r="I141" s="111" t="str">
        <f t="shared" ref="I141:I145" si="28">"＆SQ8(2)="&amp;(J141)</f>
        <v>＆SQ8(2)=6</v>
      </c>
      <c r="J141">
        <f t="shared" ref="J141:J147" si="29">J140</f>
        <v>6</v>
      </c>
    </row>
    <row r="142" spans="3:10">
      <c r="C142" s="109"/>
      <c r="D142" s="104" t="s">
        <v>161</v>
      </c>
      <c r="E142" s="105" t="str">
        <f t="shared" si="26"/>
        <v>S5=6</v>
      </c>
      <c r="F142" s="106" t="str">
        <f t="shared" si="25"/>
        <v>＆S6(1)=6</v>
      </c>
      <c r="G142" s="106" t="str">
        <f t="shared" si="27"/>
        <v>＆S6(3)=6</v>
      </c>
      <c r="H142" s="159" t="str">
        <f>"＆SQ6の"&amp;$J142&amp;"=1-6,10-11"</f>
        <v>＆SQ6の6=1-6,10-11</v>
      </c>
      <c r="I142" s="113" t="str">
        <f>"＆SQ8(2)≠"&amp;(J142)</f>
        <v>＆SQ8(2)≠6</v>
      </c>
      <c r="J142">
        <f t="shared" si="29"/>
        <v>6</v>
      </c>
    </row>
    <row r="143" spans="3:10">
      <c r="C143" s="109"/>
      <c r="D143" s="104" t="s">
        <v>162</v>
      </c>
      <c r="E143" s="105" t="str">
        <f t="shared" si="26"/>
        <v>S5=6</v>
      </c>
      <c r="F143" s="106" t="str">
        <f t="shared" si="25"/>
        <v>＆S6(1)=6</v>
      </c>
      <c r="G143" s="107" t="str">
        <f>"＆S6(3)≠"&amp;($J143)</f>
        <v>＆S6(3)≠6</v>
      </c>
      <c r="H143" s="116" t="s">
        <v>169</v>
      </c>
      <c r="I143" s="111" t="str">
        <f t="shared" si="28"/>
        <v>＆SQ8(2)=6</v>
      </c>
      <c r="J143">
        <f t="shared" si="29"/>
        <v>6</v>
      </c>
    </row>
    <row r="144" spans="3:10">
      <c r="C144" s="109"/>
      <c r="D144" s="104" t="s">
        <v>163</v>
      </c>
      <c r="E144" s="105" t="str">
        <f t="shared" si="26"/>
        <v>S5=6</v>
      </c>
      <c r="F144" s="106" t="str">
        <f t="shared" si="25"/>
        <v>＆S6(1)=6</v>
      </c>
      <c r="G144" s="107" t="str">
        <f>"＆S6(3)≠"&amp;($J144)</f>
        <v>＆S6(3)≠6</v>
      </c>
      <c r="H144" s="116" t="s">
        <v>169</v>
      </c>
      <c r="I144" s="113" t="str">
        <f>"＆SQ8(2)≠"&amp;(J144)</f>
        <v>＆SQ8(2)≠6</v>
      </c>
      <c r="J144">
        <f>J143</f>
        <v>6</v>
      </c>
    </row>
    <row r="145" spans="3:12">
      <c r="C145" s="109"/>
      <c r="D145" s="104" t="s">
        <v>164</v>
      </c>
      <c r="E145" s="105" t="str">
        <f t="shared" si="26"/>
        <v>S5=6</v>
      </c>
      <c r="F145" s="107" t="str">
        <f>"＆S6(1)≠"&amp;($J145)</f>
        <v>＆S6(1)≠6</v>
      </c>
      <c r="G145" s="108" t="s">
        <v>169</v>
      </c>
      <c r="H145" s="116" t="s">
        <v>169</v>
      </c>
      <c r="I145" s="111" t="str">
        <f t="shared" si="28"/>
        <v>＆SQ8(2)=6</v>
      </c>
      <c r="J145">
        <f t="shared" si="29"/>
        <v>6</v>
      </c>
    </row>
    <row r="146" spans="3:12">
      <c r="C146" s="109"/>
      <c r="D146" s="104" t="s">
        <v>165</v>
      </c>
      <c r="E146" s="105" t="str">
        <f t="shared" si="26"/>
        <v>S5=6</v>
      </c>
      <c r="F146" s="107" t="str">
        <f>"＆S6(1)≠"&amp;($J146)</f>
        <v>＆S6(1)≠6</v>
      </c>
      <c r="G146" s="108" t="s">
        <v>169</v>
      </c>
      <c r="H146" s="116" t="s">
        <v>169</v>
      </c>
      <c r="I146" s="113" t="str">
        <f>"＆SQ8(2)≠"&amp;(J146)</f>
        <v>＆SQ8(2)≠6</v>
      </c>
      <c r="J146">
        <f t="shared" si="29"/>
        <v>6</v>
      </c>
    </row>
    <row r="147" spans="3:12">
      <c r="C147" s="110"/>
      <c r="D147" s="104" t="s">
        <v>166</v>
      </c>
      <c r="E147" s="158" t="str">
        <f>"S5≠"&amp;($J147)</f>
        <v>S5≠6</v>
      </c>
      <c r="F147" s="108" t="s">
        <v>169</v>
      </c>
      <c r="G147" s="108" t="s">
        <v>169</v>
      </c>
      <c r="H147" s="116" t="s">
        <v>169</v>
      </c>
      <c r="I147" s="114" t="s">
        <v>169</v>
      </c>
      <c r="J147">
        <f t="shared" si="29"/>
        <v>6</v>
      </c>
    </row>
    <row r="148" spans="3:12">
      <c r="C148" s="118" t="str">
        <f>VLOOKUP(C150,$P$4:$R$20,3,FALSE)</f>
        <v>商品G</v>
      </c>
      <c r="D148" s="104" t="s">
        <v>158</v>
      </c>
      <c r="E148" s="105" t="str">
        <f>"S5="&amp;($J148)</f>
        <v>S5=7</v>
      </c>
      <c r="F148" s="106" t="str">
        <f t="shared" ref="F148:F153" si="30">"＆S6(1)="&amp;($J148)</f>
        <v>＆S6(1)=7</v>
      </c>
      <c r="G148" s="106" t="str">
        <f>"＆S6(3)="&amp;($J148)</f>
        <v>＆S6(3)=7</v>
      </c>
      <c r="H148" s="160" t="str">
        <f>"＆SQ6の"&amp;$J148&amp;"=6-9"</f>
        <v>＆SQ6の7=6-9</v>
      </c>
      <c r="I148" s="111" t="str">
        <f>"＆SQ8(2)="&amp;(J148)</f>
        <v>＆SQ8(2)=7</v>
      </c>
      <c r="J148" s="109">
        <f>C150</f>
        <v>7</v>
      </c>
      <c r="L148" s="121"/>
    </row>
    <row r="149" spans="3:12">
      <c r="C149" s="109"/>
      <c r="D149" s="104" t="s">
        <v>159</v>
      </c>
      <c r="E149" s="105" t="str">
        <f t="shared" ref="E149:E155" si="31">"S5="&amp;($J149)</f>
        <v>S5=7</v>
      </c>
      <c r="F149" s="106" t="str">
        <f t="shared" si="30"/>
        <v>＆S6(1)=7</v>
      </c>
      <c r="G149" s="106" t="str">
        <f t="shared" ref="G149:G151" si="32">"＆S6(3)="&amp;($J149)</f>
        <v>＆S6(3)=7</v>
      </c>
      <c r="H149" s="160" t="str">
        <f>"＆SQ6の"&amp;$J149&amp;"=6-9"</f>
        <v>＆SQ6の7=6-9</v>
      </c>
      <c r="I149" s="113" t="str">
        <f>"＆SQ8(2)≠"&amp;(J149)</f>
        <v>＆SQ8(2)≠7</v>
      </c>
      <c r="J149">
        <f>J148</f>
        <v>7</v>
      </c>
      <c r="L149" s="121"/>
    </row>
    <row r="150" spans="3:12">
      <c r="C150" s="109">
        <v>7</v>
      </c>
      <c r="D150" s="104" t="s">
        <v>160</v>
      </c>
      <c r="E150" s="105" t="str">
        <f t="shared" si="31"/>
        <v>S5=7</v>
      </c>
      <c r="F150" s="106" t="str">
        <f t="shared" si="30"/>
        <v>＆S6(1)=7</v>
      </c>
      <c r="G150" s="106" t="str">
        <f t="shared" si="32"/>
        <v>＆S6(3)=7</v>
      </c>
      <c r="H150" s="160" t="str">
        <f>"＆SQ6の"&amp;$J150&amp;"=1-5,10-11"</f>
        <v>＆SQ6の7=1-5,10-11</v>
      </c>
      <c r="I150" s="111" t="str">
        <f t="shared" ref="I150:I154" si="33">"＆SQ8(2)="&amp;(J150)</f>
        <v>＆SQ8(2)=7</v>
      </c>
      <c r="J150">
        <f t="shared" ref="J150:J156" si="34">J149</f>
        <v>7</v>
      </c>
    </row>
    <row r="151" spans="3:12">
      <c r="C151" s="109"/>
      <c r="D151" s="104" t="s">
        <v>161</v>
      </c>
      <c r="E151" s="105" t="str">
        <f t="shared" si="31"/>
        <v>S5=7</v>
      </c>
      <c r="F151" s="106" t="str">
        <f t="shared" si="30"/>
        <v>＆S6(1)=7</v>
      </c>
      <c r="G151" s="106" t="str">
        <f t="shared" si="32"/>
        <v>＆S6(3)=7</v>
      </c>
      <c r="H151" s="160" t="str">
        <f>"＆SQ6の"&amp;$J151&amp;"=1-5,10-11"</f>
        <v>＆SQ6の7=1-5,10-11</v>
      </c>
      <c r="I151" s="113" t="str">
        <f>"＆SQ8(2)≠"&amp;(J151)</f>
        <v>＆SQ8(2)≠7</v>
      </c>
      <c r="J151">
        <f t="shared" si="34"/>
        <v>7</v>
      </c>
    </row>
    <row r="152" spans="3:12">
      <c r="C152" s="109"/>
      <c r="D152" s="104" t="s">
        <v>162</v>
      </c>
      <c r="E152" s="105" t="str">
        <f t="shared" si="31"/>
        <v>S5=7</v>
      </c>
      <c r="F152" s="106" t="str">
        <f t="shared" si="30"/>
        <v>＆S6(1)=7</v>
      </c>
      <c r="G152" s="107" t="str">
        <f>"＆S6(3)≠"&amp;($J152)</f>
        <v>＆S6(3)≠7</v>
      </c>
      <c r="H152" s="116" t="s">
        <v>169</v>
      </c>
      <c r="I152" s="111" t="str">
        <f t="shared" si="33"/>
        <v>＆SQ8(2)=7</v>
      </c>
      <c r="J152">
        <f t="shared" si="34"/>
        <v>7</v>
      </c>
    </row>
    <row r="153" spans="3:12">
      <c r="C153" s="109"/>
      <c r="D153" s="104" t="s">
        <v>163</v>
      </c>
      <c r="E153" s="105" t="str">
        <f t="shared" si="31"/>
        <v>S5=7</v>
      </c>
      <c r="F153" s="106" t="str">
        <f t="shared" si="30"/>
        <v>＆S6(1)=7</v>
      </c>
      <c r="G153" s="107" t="str">
        <f>"＆S6(3)≠"&amp;($J153)</f>
        <v>＆S6(3)≠7</v>
      </c>
      <c r="H153" s="116" t="s">
        <v>169</v>
      </c>
      <c r="I153" s="113" t="str">
        <f>"＆SQ8(2)≠"&amp;(J153)</f>
        <v>＆SQ8(2)≠7</v>
      </c>
      <c r="J153">
        <f>J152</f>
        <v>7</v>
      </c>
    </row>
    <row r="154" spans="3:12">
      <c r="C154" s="109"/>
      <c r="D154" s="104" t="s">
        <v>164</v>
      </c>
      <c r="E154" s="105" t="str">
        <f t="shared" si="31"/>
        <v>S5=7</v>
      </c>
      <c r="F154" s="107" t="str">
        <f>"＆S6(1)≠"&amp;($J154)</f>
        <v>＆S6(1)≠7</v>
      </c>
      <c r="G154" s="108" t="s">
        <v>169</v>
      </c>
      <c r="H154" s="116" t="s">
        <v>169</v>
      </c>
      <c r="I154" s="111" t="str">
        <f t="shared" si="33"/>
        <v>＆SQ8(2)=7</v>
      </c>
      <c r="J154">
        <f t="shared" si="34"/>
        <v>7</v>
      </c>
    </row>
    <row r="155" spans="3:12">
      <c r="C155" s="109"/>
      <c r="D155" s="104" t="s">
        <v>165</v>
      </c>
      <c r="E155" s="105" t="str">
        <f t="shared" si="31"/>
        <v>S5=7</v>
      </c>
      <c r="F155" s="107" t="str">
        <f>"＆S6(1)≠"&amp;($J155)</f>
        <v>＆S6(1)≠7</v>
      </c>
      <c r="G155" s="108" t="s">
        <v>169</v>
      </c>
      <c r="H155" s="116" t="s">
        <v>169</v>
      </c>
      <c r="I155" s="113" t="str">
        <f>"＆SQ8(2)≠"&amp;(J155)</f>
        <v>＆SQ8(2)≠7</v>
      </c>
      <c r="J155">
        <f t="shared" si="34"/>
        <v>7</v>
      </c>
    </row>
    <row r="156" spans="3:12">
      <c r="C156" s="110"/>
      <c r="D156" s="104" t="s">
        <v>166</v>
      </c>
      <c r="E156" s="158" t="str">
        <f>"S5≠"&amp;($J156)</f>
        <v>S5≠7</v>
      </c>
      <c r="F156" s="108" t="s">
        <v>169</v>
      </c>
      <c r="G156" s="108" t="s">
        <v>169</v>
      </c>
      <c r="H156" s="116" t="s">
        <v>169</v>
      </c>
      <c r="I156" s="114" t="s">
        <v>169</v>
      </c>
      <c r="J156">
        <f t="shared" si="34"/>
        <v>7</v>
      </c>
    </row>
    <row r="157" spans="3:12">
      <c r="C157" s="118" t="str">
        <f>VLOOKUP(C159,$P$4:$R$20,3,FALSE)</f>
        <v>商品H</v>
      </c>
      <c r="D157" s="104" t="s">
        <v>158</v>
      </c>
      <c r="E157" s="105" t="str">
        <f>"S5="&amp;($J157)</f>
        <v>S5=8</v>
      </c>
      <c r="F157" s="106" t="str">
        <f t="shared" ref="F157:F162" si="35">"＆S6(1)="&amp;($J157)</f>
        <v>＆S6(1)=8</v>
      </c>
      <c r="G157" s="106" t="str">
        <f>"＆S6(3)="&amp;($J157)</f>
        <v>＆S6(3)=8</v>
      </c>
      <c r="H157" s="160" t="str">
        <f>"＆SQ6の"&amp;$J157&amp;"=6-9"</f>
        <v>＆SQ6の8=6-9</v>
      </c>
      <c r="I157" s="111" t="str">
        <f>"＆SQ8(2)="&amp;(J157)</f>
        <v>＆SQ8(2)=8</v>
      </c>
      <c r="J157" s="109">
        <f>C159</f>
        <v>8</v>
      </c>
    </row>
    <row r="158" spans="3:12">
      <c r="C158" s="109"/>
      <c r="D158" s="104" t="s">
        <v>159</v>
      </c>
      <c r="E158" s="105" t="str">
        <f t="shared" ref="E158:E164" si="36">"S5="&amp;($J158)</f>
        <v>S5=8</v>
      </c>
      <c r="F158" s="106" t="str">
        <f t="shared" si="35"/>
        <v>＆S6(1)=8</v>
      </c>
      <c r="G158" s="106" t="str">
        <f t="shared" ref="G158:G160" si="37">"＆S6(3)="&amp;($J158)</f>
        <v>＆S6(3)=8</v>
      </c>
      <c r="H158" s="160" t="str">
        <f>"＆SQ6の"&amp;$J158&amp;"=6-9"</f>
        <v>＆SQ6の8=6-9</v>
      </c>
      <c r="I158" s="113" t="str">
        <f>"＆SQ8(2)≠"&amp;(J158)</f>
        <v>＆SQ8(2)≠8</v>
      </c>
      <c r="J158">
        <f>J157</f>
        <v>8</v>
      </c>
    </row>
    <row r="159" spans="3:12">
      <c r="C159" s="109">
        <v>8</v>
      </c>
      <c r="D159" s="104" t="s">
        <v>160</v>
      </c>
      <c r="E159" s="105" t="str">
        <f t="shared" si="36"/>
        <v>S5=8</v>
      </c>
      <c r="F159" s="106" t="str">
        <f t="shared" si="35"/>
        <v>＆S6(1)=8</v>
      </c>
      <c r="G159" s="106" t="str">
        <f t="shared" si="37"/>
        <v>＆S6(3)=8</v>
      </c>
      <c r="H159" s="160" t="str">
        <f>"＆SQ6の"&amp;$J159&amp;"=1-5,10-11"</f>
        <v>＆SQ6の8=1-5,10-11</v>
      </c>
      <c r="I159" s="111" t="str">
        <f t="shared" ref="I159:I163" si="38">"＆SQ8(2)="&amp;(J159)</f>
        <v>＆SQ8(2)=8</v>
      </c>
      <c r="J159">
        <f t="shared" ref="J159:J165" si="39">J158</f>
        <v>8</v>
      </c>
    </row>
    <row r="160" spans="3:12">
      <c r="C160" s="109"/>
      <c r="D160" s="104" t="s">
        <v>161</v>
      </c>
      <c r="E160" s="105" t="str">
        <f t="shared" si="36"/>
        <v>S5=8</v>
      </c>
      <c r="F160" s="106" t="str">
        <f t="shared" si="35"/>
        <v>＆S6(1)=8</v>
      </c>
      <c r="G160" s="106" t="str">
        <f t="shared" si="37"/>
        <v>＆S6(3)=8</v>
      </c>
      <c r="H160" s="160" t="str">
        <f>"＆SQ6の"&amp;$J160&amp;"=1-5,10-11"</f>
        <v>＆SQ6の8=1-5,10-11</v>
      </c>
      <c r="I160" s="113" t="str">
        <f>"＆SQ8(2)≠"&amp;(J160)</f>
        <v>＆SQ8(2)≠8</v>
      </c>
      <c r="J160">
        <f t="shared" si="39"/>
        <v>8</v>
      </c>
    </row>
    <row r="161" spans="3:10">
      <c r="C161" s="109"/>
      <c r="D161" s="104" t="s">
        <v>162</v>
      </c>
      <c r="E161" s="105" t="str">
        <f t="shared" si="36"/>
        <v>S5=8</v>
      </c>
      <c r="F161" s="106" t="str">
        <f t="shared" si="35"/>
        <v>＆S6(1)=8</v>
      </c>
      <c r="G161" s="107" t="str">
        <f>"＆S6(3)≠"&amp;($J161)</f>
        <v>＆S6(3)≠8</v>
      </c>
      <c r="H161" s="116" t="s">
        <v>169</v>
      </c>
      <c r="I161" s="111" t="str">
        <f t="shared" si="38"/>
        <v>＆SQ8(2)=8</v>
      </c>
      <c r="J161">
        <f t="shared" si="39"/>
        <v>8</v>
      </c>
    </row>
    <row r="162" spans="3:10">
      <c r="C162" s="109"/>
      <c r="D162" s="104" t="s">
        <v>163</v>
      </c>
      <c r="E162" s="105" t="str">
        <f t="shared" si="36"/>
        <v>S5=8</v>
      </c>
      <c r="F162" s="106" t="str">
        <f t="shared" si="35"/>
        <v>＆S6(1)=8</v>
      </c>
      <c r="G162" s="107" t="str">
        <f>"＆S6(3)≠"&amp;($J162)</f>
        <v>＆S6(3)≠8</v>
      </c>
      <c r="H162" s="116" t="s">
        <v>169</v>
      </c>
      <c r="I162" s="113" t="str">
        <f>"＆SQ8(2)≠"&amp;(J162)</f>
        <v>＆SQ8(2)≠8</v>
      </c>
      <c r="J162">
        <f>J161</f>
        <v>8</v>
      </c>
    </row>
    <row r="163" spans="3:10">
      <c r="C163" s="109"/>
      <c r="D163" s="104" t="s">
        <v>164</v>
      </c>
      <c r="E163" s="105" t="str">
        <f t="shared" si="36"/>
        <v>S5=8</v>
      </c>
      <c r="F163" s="107" t="str">
        <f>"＆S6(1)≠"&amp;($J163)</f>
        <v>＆S6(1)≠8</v>
      </c>
      <c r="G163" s="108" t="s">
        <v>169</v>
      </c>
      <c r="H163" s="116" t="s">
        <v>169</v>
      </c>
      <c r="I163" s="111" t="str">
        <f t="shared" si="38"/>
        <v>＆SQ8(2)=8</v>
      </c>
      <c r="J163">
        <f t="shared" si="39"/>
        <v>8</v>
      </c>
    </row>
    <row r="164" spans="3:10">
      <c r="C164" s="109"/>
      <c r="D164" s="104" t="s">
        <v>165</v>
      </c>
      <c r="E164" s="105" t="str">
        <f t="shared" si="36"/>
        <v>S5=8</v>
      </c>
      <c r="F164" s="107" t="str">
        <f>"＆S6(1)≠"&amp;($J164)</f>
        <v>＆S6(1)≠8</v>
      </c>
      <c r="G164" s="108" t="s">
        <v>169</v>
      </c>
      <c r="H164" s="116" t="s">
        <v>169</v>
      </c>
      <c r="I164" s="113" t="str">
        <f>"＆SQ8(2)≠"&amp;(J164)</f>
        <v>＆SQ8(2)≠8</v>
      </c>
      <c r="J164">
        <f t="shared" si="39"/>
        <v>8</v>
      </c>
    </row>
    <row r="165" spans="3:10">
      <c r="C165" s="110"/>
      <c r="D165" s="104" t="s">
        <v>166</v>
      </c>
      <c r="E165" s="158" t="str">
        <f>"S5≠"&amp;($J165)</f>
        <v>S5≠8</v>
      </c>
      <c r="F165" s="108" t="s">
        <v>169</v>
      </c>
      <c r="G165" s="108" t="s">
        <v>169</v>
      </c>
      <c r="H165" s="116" t="s">
        <v>169</v>
      </c>
      <c r="I165" s="114" t="s">
        <v>169</v>
      </c>
      <c r="J165">
        <f t="shared" si="39"/>
        <v>8</v>
      </c>
    </row>
    <row r="166" spans="3:10">
      <c r="C166" s="118" t="str">
        <f>VLOOKUP(C168,$P$4:$R$20,3,FALSE)</f>
        <v>商品I</v>
      </c>
      <c r="D166" s="104" t="s">
        <v>158</v>
      </c>
      <c r="E166" s="105" t="str">
        <f>"S5="&amp;($J166)</f>
        <v>S5=9</v>
      </c>
      <c r="F166" s="106" t="str">
        <f t="shared" ref="F166:F171" si="40">"＆S6(1)="&amp;($J166)</f>
        <v>＆S6(1)=9</v>
      </c>
      <c r="G166" s="106" t="str">
        <f>"＆S6(3)="&amp;($J166)</f>
        <v>＆S6(3)=9</v>
      </c>
      <c r="H166" s="160" t="str">
        <f>"＆SQ6の"&amp;$J166&amp;"=6-9"</f>
        <v>＆SQ6の9=6-9</v>
      </c>
      <c r="I166" s="111" t="str">
        <f>"＆SQ8(2)="&amp;(J166)</f>
        <v>＆SQ8(2)=9</v>
      </c>
      <c r="J166" s="109">
        <f>C168</f>
        <v>9</v>
      </c>
    </row>
    <row r="167" spans="3:10">
      <c r="C167" s="109"/>
      <c r="D167" s="104" t="s">
        <v>159</v>
      </c>
      <c r="E167" s="105" t="str">
        <f t="shared" ref="E167:E173" si="41">"S5="&amp;($J167)</f>
        <v>S5=9</v>
      </c>
      <c r="F167" s="106" t="str">
        <f t="shared" si="40"/>
        <v>＆S6(1)=9</v>
      </c>
      <c r="G167" s="106" t="str">
        <f t="shared" ref="G167:G169" si="42">"＆S6(3)="&amp;($J167)</f>
        <v>＆S6(3)=9</v>
      </c>
      <c r="H167" s="160" t="str">
        <f>"＆SQ6の"&amp;$J167&amp;"=6-9"</f>
        <v>＆SQ6の9=6-9</v>
      </c>
      <c r="I167" s="113" t="str">
        <f>"＆SQ8(2)≠"&amp;(J167)</f>
        <v>＆SQ8(2)≠9</v>
      </c>
      <c r="J167">
        <f>J166</f>
        <v>9</v>
      </c>
    </row>
    <row r="168" spans="3:10">
      <c r="C168" s="109">
        <v>9</v>
      </c>
      <c r="D168" s="104" t="s">
        <v>160</v>
      </c>
      <c r="E168" s="105" t="str">
        <f t="shared" si="41"/>
        <v>S5=9</v>
      </c>
      <c r="F168" s="106" t="str">
        <f t="shared" si="40"/>
        <v>＆S6(1)=9</v>
      </c>
      <c r="G168" s="106" t="str">
        <f t="shared" si="42"/>
        <v>＆S6(3)=9</v>
      </c>
      <c r="H168" s="160" t="str">
        <f>"＆SQ6の"&amp;$J168&amp;"=1-5,10-11"</f>
        <v>＆SQ6の9=1-5,10-11</v>
      </c>
      <c r="I168" s="111" t="str">
        <f t="shared" ref="I168:I172" si="43">"＆SQ8(2)="&amp;(J168)</f>
        <v>＆SQ8(2)=9</v>
      </c>
      <c r="J168">
        <f t="shared" ref="J168:J174" si="44">J167</f>
        <v>9</v>
      </c>
    </row>
    <row r="169" spans="3:10">
      <c r="C169" s="109"/>
      <c r="D169" s="104" t="s">
        <v>161</v>
      </c>
      <c r="E169" s="105" t="str">
        <f t="shared" si="41"/>
        <v>S5=9</v>
      </c>
      <c r="F169" s="106" t="str">
        <f t="shared" si="40"/>
        <v>＆S6(1)=9</v>
      </c>
      <c r="G169" s="106" t="str">
        <f t="shared" si="42"/>
        <v>＆S6(3)=9</v>
      </c>
      <c r="H169" s="160" t="str">
        <f>"＆SQ6の"&amp;$J169&amp;"=1-5,10-11"</f>
        <v>＆SQ6の9=1-5,10-11</v>
      </c>
      <c r="I169" s="113" t="str">
        <f>"＆SQ8(2)≠"&amp;(J169)</f>
        <v>＆SQ8(2)≠9</v>
      </c>
      <c r="J169">
        <f t="shared" si="44"/>
        <v>9</v>
      </c>
    </row>
    <row r="170" spans="3:10">
      <c r="C170" s="109"/>
      <c r="D170" s="104" t="s">
        <v>162</v>
      </c>
      <c r="E170" s="105" t="str">
        <f t="shared" si="41"/>
        <v>S5=9</v>
      </c>
      <c r="F170" s="106" t="str">
        <f t="shared" si="40"/>
        <v>＆S6(1)=9</v>
      </c>
      <c r="G170" s="107" t="str">
        <f>"＆S6(3)≠"&amp;($J170)</f>
        <v>＆S6(3)≠9</v>
      </c>
      <c r="H170" s="116" t="s">
        <v>169</v>
      </c>
      <c r="I170" s="111" t="str">
        <f t="shared" si="43"/>
        <v>＆SQ8(2)=9</v>
      </c>
      <c r="J170">
        <f t="shared" si="44"/>
        <v>9</v>
      </c>
    </row>
    <row r="171" spans="3:10">
      <c r="C171" s="109"/>
      <c r="D171" s="104" t="s">
        <v>163</v>
      </c>
      <c r="E171" s="105" t="str">
        <f t="shared" si="41"/>
        <v>S5=9</v>
      </c>
      <c r="F171" s="106" t="str">
        <f t="shared" si="40"/>
        <v>＆S6(1)=9</v>
      </c>
      <c r="G171" s="107" t="str">
        <f>"＆S6(3)≠"&amp;($J171)</f>
        <v>＆S6(3)≠9</v>
      </c>
      <c r="H171" s="116" t="s">
        <v>169</v>
      </c>
      <c r="I171" s="113" t="str">
        <f>"＆SQ8(2)≠"&amp;(J171)</f>
        <v>＆SQ8(2)≠9</v>
      </c>
      <c r="J171">
        <f>J170</f>
        <v>9</v>
      </c>
    </row>
    <row r="172" spans="3:10">
      <c r="C172" s="109"/>
      <c r="D172" s="104" t="s">
        <v>164</v>
      </c>
      <c r="E172" s="105" t="str">
        <f t="shared" si="41"/>
        <v>S5=9</v>
      </c>
      <c r="F172" s="107" t="str">
        <f>"＆S6(1)≠"&amp;($J172)</f>
        <v>＆S6(1)≠9</v>
      </c>
      <c r="G172" s="108" t="s">
        <v>169</v>
      </c>
      <c r="H172" s="116" t="s">
        <v>169</v>
      </c>
      <c r="I172" s="111" t="str">
        <f t="shared" si="43"/>
        <v>＆SQ8(2)=9</v>
      </c>
      <c r="J172">
        <f t="shared" si="44"/>
        <v>9</v>
      </c>
    </row>
    <row r="173" spans="3:10">
      <c r="C173" s="109"/>
      <c r="D173" s="104" t="s">
        <v>165</v>
      </c>
      <c r="E173" s="105" t="str">
        <f t="shared" si="41"/>
        <v>S5=9</v>
      </c>
      <c r="F173" s="107" t="str">
        <f>"＆S6(1)≠"&amp;($J173)</f>
        <v>＆S6(1)≠9</v>
      </c>
      <c r="G173" s="108" t="s">
        <v>169</v>
      </c>
      <c r="H173" s="116" t="s">
        <v>169</v>
      </c>
      <c r="I173" s="113" t="str">
        <f>"＆SQ8(2)≠"&amp;(J173)</f>
        <v>＆SQ8(2)≠9</v>
      </c>
      <c r="J173">
        <f t="shared" si="44"/>
        <v>9</v>
      </c>
    </row>
    <row r="174" spans="3:10">
      <c r="C174" s="110"/>
      <c r="D174" s="104" t="s">
        <v>166</v>
      </c>
      <c r="E174" s="158" t="str">
        <f>"S5≠"&amp;($J174)</f>
        <v>S5≠9</v>
      </c>
      <c r="F174" s="108" t="s">
        <v>169</v>
      </c>
      <c r="G174" s="108" t="s">
        <v>169</v>
      </c>
      <c r="H174" s="116" t="s">
        <v>169</v>
      </c>
      <c r="I174" s="114" t="s">
        <v>169</v>
      </c>
      <c r="J174">
        <f t="shared" si="44"/>
        <v>9</v>
      </c>
    </row>
    <row r="175" spans="3:10">
      <c r="C175" s="118" t="str">
        <f>VLOOKUP(C177,$P$4:$R$20,3,FALSE)</f>
        <v>商品J</v>
      </c>
      <c r="D175" s="104" t="s">
        <v>158</v>
      </c>
      <c r="E175" s="105" t="str">
        <f>"S5="&amp;($J175)</f>
        <v>S5=10</v>
      </c>
      <c r="F175" s="106" t="str">
        <f t="shared" ref="F175:F180" si="45">"＆S6(1)="&amp;($J175)</f>
        <v>＆S6(1)=10</v>
      </c>
      <c r="G175" s="106" t="str">
        <f>"＆S6(3)="&amp;($J175)</f>
        <v>＆S6(3)=10</v>
      </c>
      <c r="H175" s="160" t="str">
        <f>"＆SQ6の"&amp;$J175&amp;"=6-9"</f>
        <v>＆SQ6の10=6-9</v>
      </c>
      <c r="I175" s="111" t="str">
        <f>"＆SQ8(2)="&amp;(J175)</f>
        <v>＆SQ8(2)=10</v>
      </c>
      <c r="J175" s="109">
        <f>C177</f>
        <v>10</v>
      </c>
    </row>
    <row r="176" spans="3:10">
      <c r="C176" s="109"/>
      <c r="D176" s="104" t="s">
        <v>159</v>
      </c>
      <c r="E176" s="105" t="str">
        <f t="shared" ref="E176:E182" si="46">"S5="&amp;($J176)</f>
        <v>S5=10</v>
      </c>
      <c r="F176" s="106" t="str">
        <f t="shared" si="45"/>
        <v>＆S6(1)=10</v>
      </c>
      <c r="G176" s="106" t="str">
        <f t="shared" ref="G176:G178" si="47">"＆S6(3)="&amp;($J176)</f>
        <v>＆S6(3)=10</v>
      </c>
      <c r="H176" s="160" t="str">
        <f>"＆SQ6の"&amp;$J176&amp;"=6-9"</f>
        <v>＆SQ6の10=6-9</v>
      </c>
      <c r="I176" s="113" t="str">
        <f>"＆SQ8(2)≠"&amp;(J176)</f>
        <v>＆SQ8(2)≠10</v>
      </c>
      <c r="J176">
        <f>J175</f>
        <v>10</v>
      </c>
    </row>
    <row r="177" spans="3:10">
      <c r="C177" s="109">
        <v>10</v>
      </c>
      <c r="D177" s="104" t="s">
        <v>160</v>
      </c>
      <c r="E177" s="105" t="str">
        <f t="shared" si="46"/>
        <v>S5=10</v>
      </c>
      <c r="F177" s="106" t="str">
        <f t="shared" si="45"/>
        <v>＆S6(1)=10</v>
      </c>
      <c r="G177" s="106" t="str">
        <f t="shared" si="47"/>
        <v>＆S6(3)=10</v>
      </c>
      <c r="H177" s="160" t="str">
        <f>"＆SQ6の"&amp;$J177&amp;"=1-5,10-11"</f>
        <v>＆SQ6の10=1-5,10-11</v>
      </c>
      <c r="I177" s="111" t="str">
        <f t="shared" ref="I177:I181" si="48">"＆SQ8(2)="&amp;(J177)</f>
        <v>＆SQ8(2)=10</v>
      </c>
      <c r="J177">
        <f t="shared" ref="J177:J183" si="49">J176</f>
        <v>10</v>
      </c>
    </row>
    <row r="178" spans="3:10">
      <c r="C178" s="109"/>
      <c r="D178" s="104" t="s">
        <v>161</v>
      </c>
      <c r="E178" s="105" t="str">
        <f t="shared" si="46"/>
        <v>S5=10</v>
      </c>
      <c r="F178" s="106" t="str">
        <f t="shared" si="45"/>
        <v>＆S6(1)=10</v>
      </c>
      <c r="G178" s="106" t="str">
        <f t="shared" si="47"/>
        <v>＆S6(3)=10</v>
      </c>
      <c r="H178" s="160" t="str">
        <f>"＆SQ6の"&amp;$J178&amp;"=1-5,10-11"</f>
        <v>＆SQ6の10=1-5,10-11</v>
      </c>
      <c r="I178" s="113" t="str">
        <f>"＆SQ8(2)≠"&amp;(J178)</f>
        <v>＆SQ8(2)≠10</v>
      </c>
      <c r="J178">
        <f t="shared" si="49"/>
        <v>10</v>
      </c>
    </row>
    <row r="179" spans="3:10">
      <c r="C179" s="109"/>
      <c r="D179" s="104" t="s">
        <v>162</v>
      </c>
      <c r="E179" s="105" t="str">
        <f t="shared" si="46"/>
        <v>S5=10</v>
      </c>
      <c r="F179" s="106" t="str">
        <f t="shared" si="45"/>
        <v>＆S6(1)=10</v>
      </c>
      <c r="G179" s="107" t="str">
        <f>"＆S6(3)≠"&amp;($J179)</f>
        <v>＆S6(3)≠10</v>
      </c>
      <c r="H179" s="116" t="s">
        <v>169</v>
      </c>
      <c r="I179" s="111" t="str">
        <f t="shared" si="48"/>
        <v>＆SQ8(2)=10</v>
      </c>
      <c r="J179">
        <f t="shared" si="49"/>
        <v>10</v>
      </c>
    </row>
    <row r="180" spans="3:10">
      <c r="C180" s="109"/>
      <c r="D180" s="104" t="s">
        <v>163</v>
      </c>
      <c r="E180" s="105" t="str">
        <f t="shared" si="46"/>
        <v>S5=10</v>
      </c>
      <c r="F180" s="106" t="str">
        <f t="shared" si="45"/>
        <v>＆S6(1)=10</v>
      </c>
      <c r="G180" s="107" t="str">
        <f>"＆S6(3)≠"&amp;($J180)</f>
        <v>＆S6(3)≠10</v>
      </c>
      <c r="H180" s="116" t="s">
        <v>169</v>
      </c>
      <c r="I180" s="113" t="str">
        <f>"＆SQ8(2)≠"&amp;(J180)</f>
        <v>＆SQ8(2)≠10</v>
      </c>
      <c r="J180">
        <f>J179</f>
        <v>10</v>
      </c>
    </row>
    <row r="181" spans="3:10">
      <c r="C181" s="109"/>
      <c r="D181" s="104" t="s">
        <v>164</v>
      </c>
      <c r="E181" s="105" t="str">
        <f t="shared" si="46"/>
        <v>S5=10</v>
      </c>
      <c r="F181" s="107" t="str">
        <f>"＆S6(1)≠"&amp;($J181)</f>
        <v>＆S6(1)≠10</v>
      </c>
      <c r="G181" s="108" t="s">
        <v>169</v>
      </c>
      <c r="H181" s="116" t="s">
        <v>169</v>
      </c>
      <c r="I181" s="111" t="str">
        <f t="shared" si="48"/>
        <v>＆SQ8(2)=10</v>
      </c>
      <c r="J181">
        <f t="shared" si="49"/>
        <v>10</v>
      </c>
    </row>
    <row r="182" spans="3:10">
      <c r="C182" s="109"/>
      <c r="D182" s="104" t="s">
        <v>165</v>
      </c>
      <c r="E182" s="105" t="str">
        <f t="shared" si="46"/>
        <v>S5=10</v>
      </c>
      <c r="F182" s="107" t="str">
        <f>"＆S6(1)≠"&amp;($J182)</f>
        <v>＆S6(1)≠10</v>
      </c>
      <c r="G182" s="108" t="s">
        <v>169</v>
      </c>
      <c r="H182" s="116" t="s">
        <v>169</v>
      </c>
      <c r="I182" s="113" t="str">
        <f>"＆SQ8(2)≠"&amp;(J182)</f>
        <v>＆SQ8(2)≠10</v>
      </c>
      <c r="J182">
        <f t="shared" si="49"/>
        <v>10</v>
      </c>
    </row>
    <row r="183" spans="3:10">
      <c r="C183" s="110"/>
      <c r="D183" s="104" t="s">
        <v>166</v>
      </c>
      <c r="E183" s="158" t="str">
        <f>"S5≠"&amp;($J183)</f>
        <v>S5≠10</v>
      </c>
      <c r="F183" s="108" t="s">
        <v>169</v>
      </c>
      <c r="G183" s="108" t="s">
        <v>169</v>
      </c>
      <c r="H183" s="116" t="s">
        <v>169</v>
      </c>
      <c r="I183" s="114" t="s">
        <v>169</v>
      </c>
      <c r="J183">
        <f t="shared" si="49"/>
        <v>10</v>
      </c>
    </row>
    <row r="184" spans="3:10">
      <c r="C184" s="118" t="str">
        <f>VLOOKUP(C186,$P$4:$R$20,3,FALSE)</f>
        <v>商品K</v>
      </c>
      <c r="D184" s="104" t="s">
        <v>158</v>
      </c>
      <c r="E184" s="105" t="str">
        <f>"S5="&amp;($J184)</f>
        <v>S5=11</v>
      </c>
      <c r="F184" s="106" t="str">
        <f t="shared" ref="F184:F189" si="50">"＆S6(1)="&amp;($J184)</f>
        <v>＆S6(1)=11</v>
      </c>
      <c r="G184" s="106" t="str">
        <f>"＆S6(3)="&amp;($J184)</f>
        <v>＆S6(3)=11</v>
      </c>
      <c r="H184" s="160" t="str">
        <f>"＆SQ6の"&amp;$J184&amp;"=6-9"</f>
        <v>＆SQ6の11=6-9</v>
      </c>
      <c r="I184" s="111" t="str">
        <f>"＆SQ8(2)="&amp;(J184)</f>
        <v>＆SQ8(2)=11</v>
      </c>
      <c r="J184" s="109">
        <f>C186</f>
        <v>11</v>
      </c>
    </row>
    <row r="185" spans="3:10">
      <c r="C185" s="109"/>
      <c r="D185" s="104" t="s">
        <v>159</v>
      </c>
      <c r="E185" s="105" t="str">
        <f t="shared" ref="E185:E191" si="51">"S5="&amp;($J185)</f>
        <v>S5=11</v>
      </c>
      <c r="F185" s="106" t="str">
        <f t="shared" si="50"/>
        <v>＆S6(1)=11</v>
      </c>
      <c r="G185" s="106" t="str">
        <f t="shared" ref="G185:G187" si="52">"＆S6(3)="&amp;($J185)</f>
        <v>＆S6(3)=11</v>
      </c>
      <c r="H185" s="160" t="str">
        <f>"＆SQ6の"&amp;$J185&amp;"=6-9"</f>
        <v>＆SQ6の11=6-9</v>
      </c>
      <c r="I185" s="113" t="str">
        <f>"＆SQ8(2)≠"&amp;(J185)</f>
        <v>＆SQ8(2)≠11</v>
      </c>
      <c r="J185">
        <f>J184</f>
        <v>11</v>
      </c>
    </row>
    <row r="186" spans="3:10">
      <c r="C186" s="109">
        <v>11</v>
      </c>
      <c r="D186" s="104" t="s">
        <v>160</v>
      </c>
      <c r="E186" s="105" t="str">
        <f t="shared" si="51"/>
        <v>S5=11</v>
      </c>
      <c r="F186" s="106" t="str">
        <f t="shared" si="50"/>
        <v>＆S6(1)=11</v>
      </c>
      <c r="G186" s="106" t="str">
        <f t="shared" si="52"/>
        <v>＆S6(3)=11</v>
      </c>
      <c r="H186" s="160" t="str">
        <f>"＆SQ6の"&amp;$J186&amp;"=1-5,10-11"</f>
        <v>＆SQ6の11=1-5,10-11</v>
      </c>
      <c r="I186" s="111" t="str">
        <f t="shared" ref="I186:I190" si="53">"＆SQ8(2)="&amp;(J186)</f>
        <v>＆SQ8(2)=11</v>
      </c>
      <c r="J186">
        <f t="shared" ref="J186:J192" si="54">J185</f>
        <v>11</v>
      </c>
    </row>
    <row r="187" spans="3:10">
      <c r="C187" s="109"/>
      <c r="D187" s="104" t="s">
        <v>161</v>
      </c>
      <c r="E187" s="105" t="str">
        <f t="shared" si="51"/>
        <v>S5=11</v>
      </c>
      <c r="F187" s="106" t="str">
        <f t="shared" si="50"/>
        <v>＆S6(1)=11</v>
      </c>
      <c r="G187" s="106" t="str">
        <f t="shared" si="52"/>
        <v>＆S6(3)=11</v>
      </c>
      <c r="H187" s="160" t="str">
        <f>"＆SQ6の"&amp;$J187&amp;"=1-5,10-11"</f>
        <v>＆SQ6の11=1-5,10-11</v>
      </c>
      <c r="I187" s="113" t="str">
        <f>"＆SQ8(2)≠"&amp;(J187)</f>
        <v>＆SQ8(2)≠11</v>
      </c>
      <c r="J187">
        <f t="shared" si="54"/>
        <v>11</v>
      </c>
    </row>
    <row r="188" spans="3:10">
      <c r="C188" s="109"/>
      <c r="D188" s="104" t="s">
        <v>162</v>
      </c>
      <c r="E188" s="105" t="str">
        <f t="shared" si="51"/>
        <v>S5=11</v>
      </c>
      <c r="F188" s="106" t="str">
        <f t="shared" si="50"/>
        <v>＆S6(1)=11</v>
      </c>
      <c r="G188" s="107" t="str">
        <f>"＆S6(3)≠"&amp;($J188)</f>
        <v>＆S6(3)≠11</v>
      </c>
      <c r="H188" s="116" t="s">
        <v>169</v>
      </c>
      <c r="I188" s="111" t="str">
        <f t="shared" si="53"/>
        <v>＆SQ8(2)=11</v>
      </c>
      <c r="J188">
        <f t="shared" si="54"/>
        <v>11</v>
      </c>
    </row>
    <row r="189" spans="3:10">
      <c r="C189" s="109"/>
      <c r="D189" s="104" t="s">
        <v>163</v>
      </c>
      <c r="E189" s="105" t="str">
        <f t="shared" si="51"/>
        <v>S5=11</v>
      </c>
      <c r="F189" s="106" t="str">
        <f t="shared" si="50"/>
        <v>＆S6(1)=11</v>
      </c>
      <c r="G189" s="107" t="str">
        <f>"＆S6(3)≠"&amp;($J189)</f>
        <v>＆S6(3)≠11</v>
      </c>
      <c r="H189" s="116" t="s">
        <v>169</v>
      </c>
      <c r="I189" s="113" t="str">
        <f>"＆SQ8(2)≠"&amp;(J189)</f>
        <v>＆SQ8(2)≠11</v>
      </c>
      <c r="J189">
        <f>J188</f>
        <v>11</v>
      </c>
    </row>
    <row r="190" spans="3:10">
      <c r="C190" s="109"/>
      <c r="D190" s="104" t="s">
        <v>164</v>
      </c>
      <c r="E190" s="105" t="str">
        <f t="shared" si="51"/>
        <v>S5=11</v>
      </c>
      <c r="F190" s="107" t="str">
        <f>"＆S6(1)≠"&amp;($J190)</f>
        <v>＆S6(1)≠11</v>
      </c>
      <c r="G190" s="108" t="s">
        <v>169</v>
      </c>
      <c r="H190" s="116" t="s">
        <v>169</v>
      </c>
      <c r="I190" s="111" t="str">
        <f t="shared" si="53"/>
        <v>＆SQ8(2)=11</v>
      </c>
      <c r="J190">
        <f t="shared" si="54"/>
        <v>11</v>
      </c>
    </row>
    <row r="191" spans="3:10">
      <c r="C191" s="109"/>
      <c r="D191" s="104" t="s">
        <v>165</v>
      </c>
      <c r="E191" s="105" t="str">
        <f t="shared" si="51"/>
        <v>S5=11</v>
      </c>
      <c r="F191" s="107" t="str">
        <f>"＆S6(1)≠"&amp;($J191)</f>
        <v>＆S6(1)≠11</v>
      </c>
      <c r="G191" s="108" t="s">
        <v>169</v>
      </c>
      <c r="H191" s="116" t="s">
        <v>169</v>
      </c>
      <c r="I191" s="113" t="str">
        <f>"＆SQ8(2)≠"&amp;(J191)</f>
        <v>＆SQ8(2)≠11</v>
      </c>
      <c r="J191">
        <f t="shared" si="54"/>
        <v>11</v>
      </c>
    </row>
    <row r="192" spans="3:10">
      <c r="C192" s="110"/>
      <c r="D192" s="104" t="s">
        <v>166</v>
      </c>
      <c r="E192" s="158" t="str">
        <f>"S5≠"&amp;($J192)</f>
        <v>S5≠11</v>
      </c>
      <c r="F192" s="108" t="s">
        <v>169</v>
      </c>
      <c r="G192" s="108" t="s">
        <v>169</v>
      </c>
      <c r="H192" s="116" t="s">
        <v>169</v>
      </c>
      <c r="I192" s="114" t="s">
        <v>169</v>
      </c>
      <c r="J192">
        <f t="shared" si="54"/>
        <v>11</v>
      </c>
    </row>
    <row r="193" spans="3:10">
      <c r="C193" s="118" t="str">
        <f>VLOOKUP(C195,$P$4:$R$20,3,FALSE)</f>
        <v>商品L</v>
      </c>
      <c r="D193" s="104" t="s">
        <v>158</v>
      </c>
      <c r="E193" s="105" t="str">
        <f>"S5="&amp;($J193)</f>
        <v>S5=12</v>
      </c>
      <c r="F193" s="106" t="str">
        <f t="shared" ref="F193:F198" si="55">"＆S6(1)="&amp;($J193)</f>
        <v>＆S6(1)=12</v>
      </c>
      <c r="G193" s="106" t="str">
        <f>"＆S6(3)="&amp;($J193)</f>
        <v>＆S6(3)=12</v>
      </c>
      <c r="H193" s="115" t="str">
        <f>"＆SQ6の"&amp;$J193&amp;"=7-9"</f>
        <v>＆SQ6の12=7-9</v>
      </c>
      <c r="I193" s="111" t="str">
        <f>"＆SQ8(2)="&amp;(J193)</f>
        <v>＆SQ8(2)=12</v>
      </c>
      <c r="J193" s="109">
        <f>C195</f>
        <v>12</v>
      </c>
    </row>
    <row r="194" spans="3:10">
      <c r="C194" s="109"/>
      <c r="D194" s="104" t="s">
        <v>159</v>
      </c>
      <c r="E194" s="105" t="str">
        <f t="shared" ref="E194:E200" si="56">"S5="&amp;($J194)</f>
        <v>S5=12</v>
      </c>
      <c r="F194" s="106" t="str">
        <f t="shared" si="55"/>
        <v>＆S6(1)=12</v>
      </c>
      <c r="G194" s="106" t="str">
        <f t="shared" ref="G194:G196" si="57">"＆S6(3)="&amp;($J194)</f>
        <v>＆S6(3)=12</v>
      </c>
      <c r="H194" s="115" t="str">
        <f>"＆SQ6の"&amp;$J194&amp;"=7-9"</f>
        <v>＆SQ6の12=7-9</v>
      </c>
      <c r="I194" s="113" t="str">
        <f>"＆SQ8(2)≠"&amp;(J194)</f>
        <v>＆SQ8(2)≠12</v>
      </c>
      <c r="J194">
        <f>J193</f>
        <v>12</v>
      </c>
    </row>
    <row r="195" spans="3:10">
      <c r="C195" s="109">
        <v>12</v>
      </c>
      <c r="D195" s="104" t="s">
        <v>160</v>
      </c>
      <c r="E195" s="105" t="str">
        <f t="shared" si="56"/>
        <v>S5=12</v>
      </c>
      <c r="F195" s="106" t="str">
        <f t="shared" si="55"/>
        <v>＆S6(1)=12</v>
      </c>
      <c r="G195" s="106" t="str">
        <f t="shared" si="57"/>
        <v>＆S6(3)=12</v>
      </c>
      <c r="H195" s="159" t="str">
        <f>"＆SQ6の"&amp;$J195&amp;"=1-6,10-11"</f>
        <v>＆SQ6の12=1-6,10-11</v>
      </c>
      <c r="I195" s="111" t="str">
        <f t="shared" ref="I195:I199" si="58">"＆SQ8(2)="&amp;(J195)</f>
        <v>＆SQ8(2)=12</v>
      </c>
      <c r="J195">
        <f t="shared" ref="J195:J201" si="59">J194</f>
        <v>12</v>
      </c>
    </row>
    <row r="196" spans="3:10">
      <c r="C196" s="109"/>
      <c r="D196" s="104" t="s">
        <v>161</v>
      </c>
      <c r="E196" s="105" t="str">
        <f t="shared" si="56"/>
        <v>S5=12</v>
      </c>
      <c r="F196" s="106" t="str">
        <f t="shared" si="55"/>
        <v>＆S6(1)=12</v>
      </c>
      <c r="G196" s="106" t="str">
        <f t="shared" si="57"/>
        <v>＆S6(3)=12</v>
      </c>
      <c r="H196" s="159" t="str">
        <f>"＆SQ6の"&amp;$J196&amp;"=1-6,10-11"</f>
        <v>＆SQ6の12=1-6,10-11</v>
      </c>
      <c r="I196" s="113" t="str">
        <f>"＆SQ8(2)≠"&amp;(J196)</f>
        <v>＆SQ8(2)≠12</v>
      </c>
      <c r="J196">
        <f t="shared" si="59"/>
        <v>12</v>
      </c>
    </row>
    <row r="197" spans="3:10">
      <c r="C197" s="109"/>
      <c r="D197" s="104" t="s">
        <v>162</v>
      </c>
      <c r="E197" s="105" t="str">
        <f t="shared" si="56"/>
        <v>S5=12</v>
      </c>
      <c r="F197" s="106" t="str">
        <f t="shared" si="55"/>
        <v>＆S6(1)=12</v>
      </c>
      <c r="G197" s="107" t="str">
        <f>"＆S6(3)≠"&amp;($J197)</f>
        <v>＆S6(3)≠12</v>
      </c>
      <c r="H197" s="116" t="s">
        <v>169</v>
      </c>
      <c r="I197" s="111" t="str">
        <f t="shared" si="58"/>
        <v>＆SQ8(2)=12</v>
      </c>
      <c r="J197">
        <f t="shared" si="59"/>
        <v>12</v>
      </c>
    </row>
    <row r="198" spans="3:10">
      <c r="C198" s="109"/>
      <c r="D198" s="104" t="s">
        <v>163</v>
      </c>
      <c r="E198" s="105" t="str">
        <f t="shared" si="56"/>
        <v>S5=12</v>
      </c>
      <c r="F198" s="106" t="str">
        <f t="shared" si="55"/>
        <v>＆S6(1)=12</v>
      </c>
      <c r="G198" s="107" t="str">
        <f>"＆S6(3)≠"&amp;($J198)</f>
        <v>＆S6(3)≠12</v>
      </c>
      <c r="H198" s="116" t="s">
        <v>169</v>
      </c>
      <c r="I198" s="113" t="str">
        <f>"＆SQ8(2)≠"&amp;(J198)</f>
        <v>＆SQ8(2)≠12</v>
      </c>
      <c r="J198">
        <f>J197</f>
        <v>12</v>
      </c>
    </row>
    <row r="199" spans="3:10">
      <c r="C199" s="109"/>
      <c r="D199" s="104" t="s">
        <v>164</v>
      </c>
      <c r="E199" s="105" t="str">
        <f t="shared" si="56"/>
        <v>S5=12</v>
      </c>
      <c r="F199" s="107" t="str">
        <f>"＆S6(1)≠"&amp;($J199)</f>
        <v>＆S6(1)≠12</v>
      </c>
      <c r="G199" s="108" t="s">
        <v>169</v>
      </c>
      <c r="H199" s="116" t="s">
        <v>169</v>
      </c>
      <c r="I199" s="111" t="str">
        <f t="shared" si="58"/>
        <v>＆SQ8(2)=12</v>
      </c>
      <c r="J199">
        <f t="shared" si="59"/>
        <v>12</v>
      </c>
    </row>
    <row r="200" spans="3:10">
      <c r="C200" s="109"/>
      <c r="D200" s="104" t="s">
        <v>165</v>
      </c>
      <c r="E200" s="105" t="str">
        <f t="shared" si="56"/>
        <v>S5=12</v>
      </c>
      <c r="F200" s="107" t="str">
        <f>"＆S6(1)≠"&amp;($J200)</f>
        <v>＆S6(1)≠12</v>
      </c>
      <c r="G200" s="108" t="s">
        <v>169</v>
      </c>
      <c r="H200" s="116" t="s">
        <v>169</v>
      </c>
      <c r="I200" s="113" t="str">
        <f>"＆SQ8(2)≠"&amp;(J200)</f>
        <v>＆SQ8(2)≠12</v>
      </c>
      <c r="J200">
        <f t="shared" si="59"/>
        <v>12</v>
      </c>
    </row>
    <row r="201" spans="3:10">
      <c r="C201" s="110"/>
      <c r="D201" s="104" t="s">
        <v>166</v>
      </c>
      <c r="E201" s="158" t="str">
        <f>"S5≠"&amp;($J201)</f>
        <v>S5≠12</v>
      </c>
      <c r="F201" s="108" t="s">
        <v>169</v>
      </c>
      <c r="G201" s="108" t="s">
        <v>169</v>
      </c>
      <c r="H201" s="116" t="s">
        <v>169</v>
      </c>
      <c r="I201" s="114" t="s">
        <v>169</v>
      </c>
      <c r="J201">
        <f t="shared" si="59"/>
        <v>12</v>
      </c>
    </row>
    <row r="202" spans="3:10">
      <c r="C202" s="118" t="str">
        <f>VLOOKUP(C204,$P$4:$R$20,3,FALSE)</f>
        <v>商品M</v>
      </c>
      <c r="D202" s="104" t="s">
        <v>158</v>
      </c>
      <c r="E202" s="105" t="str">
        <f>"S5="&amp;($J202)</f>
        <v>S5=13</v>
      </c>
      <c r="F202" s="106" t="str">
        <f t="shared" ref="F202:F207" si="60">"＆S6(1)="&amp;($J202)</f>
        <v>＆S6(1)=13</v>
      </c>
      <c r="G202" s="106" t="str">
        <f>"＆S6(3)="&amp;($J202)</f>
        <v>＆S6(3)=13</v>
      </c>
      <c r="H202" s="115" t="str">
        <f>"＆SQ6の"&amp;$J202&amp;"=7-9"</f>
        <v>＆SQ6の13=7-9</v>
      </c>
      <c r="I202" s="111" t="str">
        <f>"＆SQ8(2)="&amp;(J202)</f>
        <v>＆SQ8(2)=13</v>
      </c>
      <c r="J202" s="109">
        <f>C204</f>
        <v>13</v>
      </c>
    </row>
    <row r="203" spans="3:10">
      <c r="C203" s="109"/>
      <c r="D203" s="104" t="s">
        <v>159</v>
      </c>
      <c r="E203" s="105" t="str">
        <f t="shared" ref="E203:E209" si="61">"S5="&amp;($J203)</f>
        <v>S5=13</v>
      </c>
      <c r="F203" s="106" t="str">
        <f t="shared" si="60"/>
        <v>＆S6(1)=13</v>
      </c>
      <c r="G203" s="106" t="str">
        <f t="shared" ref="G203:G205" si="62">"＆S6(3)="&amp;($J203)</f>
        <v>＆S6(3)=13</v>
      </c>
      <c r="H203" s="115" t="str">
        <f>"＆SQ6の"&amp;$J203&amp;"=7-9"</f>
        <v>＆SQ6の13=7-9</v>
      </c>
      <c r="I203" s="113" t="str">
        <f>"＆SQ8(2)≠"&amp;(J203)</f>
        <v>＆SQ8(2)≠13</v>
      </c>
      <c r="J203">
        <f>J202</f>
        <v>13</v>
      </c>
    </row>
    <row r="204" spans="3:10">
      <c r="C204" s="109">
        <v>13</v>
      </c>
      <c r="D204" s="104" t="s">
        <v>160</v>
      </c>
      <c r="E204" s="105" t="str">
        <f t="shared" si="61"/>
        <v>S5=13</v>
      </c>
      <c r="F204" s="106" t="str">
        <f t="shared" si="60"/>
        <v>＆S6(1)=13</v>
      </c>
      <c r="G204" s="106" t="str">
        <f t="shared" si="62"/>
        <v>＆S6(3)=13</v>
      </c>
      <c r="H204" s="159" t="str">
        <f>"＆SQ6の"&amp;$J204&amp;"=1-6,10-11"</f>
        <v>＆SQ6の13=1-6,10-11</v>
      </c>
      <c r="I204" s="111" t="str">
        <f t="shared" ref="I204:I208" si="63">"＆SQ8(2)="&amp;(J204)</f>
        <v>＆SQ8(2)=13</v>
      </c>
      <c r="J204">
        <f t="shared" ref="J204:J210" si="64">J203</f>
        <v>13</v>
      </c>
    </row>
    <row r="205" spans="3:10">
      <c r="C205" s="109"/>
      <c r="D205" s="104" t="s">
        <v>161</v>
      </c>
      <c r="E205" s="105" t="str">
        <f t="shared" si="61"/>
        <v>S5=13</v>
      </c>
      <c r="F205" s="106" t="str">
        <f t="shared" si="60"/>
        <v>＆S6(1)=13</v>
      </c>
      <c r="G205" s="106" t="str">
        <f t="shared" si="62"/>
        <v>＆S6(3)=13</v>
      </c>
      <c r="H205" s="159" t="str">
        <f>"＆SQ6の"&amp;$J205&amp;"=1-6,10-11"</f>
        <v>＆SQ6の13=1-6,10-11</v>
      </c>
      <c r="I205" s="113" t="str">
        <f>"＆SQ8(2)≠"&amp;(J205)</f>
        <v>＆SQ8(2)≠13</v>
      </c>
      <c r="J205">
        <f t="shared" si="64"/>
        <v>13</v>
      </c>
    </row>
    <row r="206" spans="3:10">
      <c r="C206" s="109"/>
      <c r="D206" s="104" t="s">
        <v>162</v>
      </c>
      <c r="E206" s="105" t="str">
        <f t="shared" si="61"/>
        <v>S5=13</v>
      </c>
      <c r="F206" s="106" t="str">
        <f t="shared" si="60"/>
        <v>＆S6(1)=13</v>
      </c>
      <c r="G206" s="107" t="str">
        <f>"＆S6(3)≠"&amp;($J206)</f>
        <v>＆S6(3)≠13</v>
      </c>
      <c r="H206" s="116" t="s">
        <v>169</v>
      </c>
      <c r="I206" s="111" t="str">
        <f t="shared" si="63"/>
        <v>＆SQ8(2)=13</v>
      </c>
      <c r="J206">
        <f t="shared" si="64"/>
        <v>13</v>
      </c>
    </row>
    <row r="207" spans="3:10">
      <c r="C207" s="109"/>
      <c r="D207" s="104" t="s">
        <v>163</v>
      </c>
      <c r="E207" s="105" t="str">
        <f t="shared" si="61"/>
        <v>S5=13</v>
      </c>
      <c r="F207" s="106" t="str">
        <f t="shared" si="60"/>
        <v>＆S6(1)=13</v>
      </c>
      <c r="G207" s="107" t="str">
        <f>"＆S6(3)≠"&amp;($J207)</f>
        <v>＆S6(3)≠13</v>
      </c>
      <c r="H207" s="116" t="s">
        <v>169</v>
      </c>
      <c r="I207" s="113" t="str">
        <f>"＆SQ8(2)≠"&amp;(J207)</f>
        <v>＆SQ8(2)≠13</v>
      </c>
      <c r="J207">
        <f>J206</f>
        <v>13</v>
      </c>
    </row>
    <row r="208" spans="3:10">
      <c r="C208" s="109"/>
      <c r="D208" s="104" t="s">
        <v>164</v>
      </c>
      <c r="E208" s="105" t="str">
        <f t="shared" si="61"/>
        <v>S5=13</v>
      </c>
      <c r="F208" s="107" t="str">
        <f>"＆S6(1)≠"&amp;($J208)</f>
        <v>＆S6(1)≠13</v>
      </c>
      <c r="G208" s="108" t="s">
        <v>169</v>
      </c>
      <c r="H208" s="116" t="s">
        <v>169</v>
      </c>
      <c r="I208" s="111" t="str">
        <f t="shared" si="63"/>
        <v>＆SQ8(2)=13</v>
      </c>
      <c r="J208">
        <f t="shared" si="64"/>
        <v>13</v>
      </c>
    </row>
    <row r="209" spans="3:10">
      <c r="C209" s="109"/>
      <c r="D209" s="104" t="s">
        <v>165</v>
      </c>
      <c r="E209" s="105" t="str">
        <f t="shared" si="61"/>
        <v>S5=13</v>
      </c>
      <c r="F209" s="107" t="str">
        <f>"＆S6(1)≠"&amp;($J209)</f>
        <v>＆S6(1)≠13</v>
      </c>
      <c r="G209" s="108" t="s">
        <v>169</v>
      </c>
      <c r="H209" s="116" t="s">
        <v>169</v>
      </c>
      <c r="I209" s="113" t="str">
        <f>"＆SQ8(2)≠"&amp;(J209)</f>
        <v>＆SQ8(2)≠13</v>
      </c>
      <c r="J209">
        <f t="shared" si="64"/>
        <v>13</v>
      </c>
    </row>
    <row r="210" spans="3:10">
      <c r="C210" s="110"/>
      <c r="D210" s="104" t="s">
        <v>166</v>
      </c>
      <c r="E210" s="158" t="str">
        <f>"S5≠"&amp;($J210)</f>
        <v>S5≠13</v>
      </c>
      <c r="F210" s="108" t="s">
        <v>169</v>
      </c>
      <c r="G210" s="108" t="s">
        <v>169</v>
      </c>
      <c r="H210" s="116" t="s">
        <v>169</v>
      </c>
      <c r="I210" s="114" t="s">
        <v>169</v>
      </c>
      <c r="J210">
        <f t="shared" si="64"/>
        <v>13</v>
      </c>
    </row>
    <row r="211" spans="3:10">
      <c r="C211" s="118" t="str">
        <f>VLOOKUP(C213,$P$4:$R$20,3,FALSE)</f>
        <v>商品N</v>
      </c>
      <c r="D211" s="104" t="s">
        <v>158</v>
      </c>
      <c r="E211" s="105" t="str">
        <f>"S5="&amp;($J211)</f>
        <v>S5=14</v>
      </c>
      <c r="F211" s="106" t="str">
        <f t="shared" ref="F211:F216" si="65">"＆S6(1)="&amp;($J211)</f>
        <v>＆S6(1)=14</v>
      </c>
      <c r="G211" s="106" t="str">
        <f>"＆S6(3)="&amp;($J211)</f>
        <v>＆S6(3)=14</v>
      </c>
      <c r="H211" s="115" t="str">
        <f>"＆SQ6の"&amp;$J211&amp;"=7-9"</f>
        <v>＆SQ6の14=7-9</v>
      </c>
      <c r="I211" s="111" t="str">
        <f>"＆SQ8(2)="&amp;(J211)</f>
        <v>＆SQ8(2)=14</v>
      </c>
      <c r="J211" s="109">
        <f>C213</f>
        <v>14</v>
      </c>
    </row>
    <row r="212" spans="3:10">
      <c r="C212" s="109"/>
      <c r="D212" s="104" t="s">
        <v>159</v>
      </c>
      <c r="E212" s="105" t="str">
        <f t="shared" ref="E212:E218" si="66">"S5="&amp;($J212)</f>
        <v>S5=14</v>
      </c>
      <c r="F212" s="106" t="str">
        <f t="shared" si="65"/>
        <v>＆S6(1)=14</v>
      </c>
      <c r="G212" s="106" t="str">
        <f t="shared" ref="G212:G214" si="67">"＆S6(3)="&amp;($J212)</f>
        <v>＆S6(3)=14</v>
      </c>
      <c r="H212" s="115" t="str">
        <f>"＆SQ6の"&amp;$J212&amp;"=7-9"</f>
        <v>＆SQ6の14=7-9</v>
      </c>
      <c r="I212" s="113" t="str">
        <f>"＆SQ8(2)≠"&amp;(J212)</f>
        <v>＆SQ8(2)≠14</v>
      </c>
      <c r="J212">
        <f>J211</f>
        <v>14</v>
      </c>
    </row>
    <row r="213" spans="3:10">
      <c r="C213" s="109">
        <v>14</v>
      </c>
      <c r="D213" s="104" t="s">
        <v>160</v>
      </c>
      <c r="E213" s="105" t="str">
        <f t="shared" si="66"/>
        <v>S5=14</v>
      </c>
      <c r="F213" s="106" t="str">
        <f t="shared" si="65"/>
        <v>＆S6(1)=14</v>
      </c>
      <c r="G213" s="106" t="str">
        <f t="shared" si="67"/>
        <v>＆S6(3)=14</v>
      </c>
      <c r="H213" s="159" t="str">
        <f>"＆SQ6の"&amp;$J213&amp;"=1-6,10-11"</f>
        <v>＆SQ6の14=1-6,10-11</v>
      </c>
      <c r="I213" s="111" t="str">
        <f t="shared" ref="I213:I217" si="68">"＆SQ8(2)="&amp;(J213)</f>
        <v>＆SQ8(2)=14</v>
      </c>
      <c r="J213">
        <f t="shared" ref="J213:J219" si="69">J212</f>
        <v>14</v>
      </c>
    </row>
    <row r="214" spans="3:10">
      <c r="C214" s="109"/>
      <c r="D214" s="104" t="s">
        <v>161</v>
      </c>
      <c r="E214" s="105" t="str">
        <f t="shared" si="66"/>
        <v>S5=14</v>
      </c>
      <c r="F214" s="106" t="str">
        <f t="shared" si="65"/>
        <v>＆S6(1)=14</v>
      </c>
      <c r="G214" s="106" t="str">
        <f t="shared" si="67"/>
        <v>＆S6(3)=14</v>
      </c>
      <c r="H214" s="159" t="str">
        <f>"＆SQ6の"&amp;$J214&amp;"=1-6,10-11"</f>
        <v>＆SQ6の14=1-6,10-11</v>
      </c>
      <c r="I214" s="113" t="str">
        <f>"＆SQ8(2)≠"&amp;(J214)</f>
        <v>＆SQ8(2)≠14</v>
      </c>
      <c r="J214">
        <f t="shared" si="69"/>
        <v>14</v>
      </c>
    </row>
    <row r="215" spans="3:10">
      <c r="C215" s="109"/>
      <c r="D215" s="104" t="s">
        <v>162</v>
      </c>
      <c r="E215" s="105" t="str">
        <f t="shared" si="66"/>
        <v>S5=14</v>
      </c>
      <c r="F215" s="106" t="str">
        <f t="shared" si="65"/>
        <v>＆S6(1)=14</v>
      </c>
      <c r="G215" s="107" t="str">
        <f>"＆S6(3)≠"&amp;($J215)</f>
        <v>＆S6(3)≠14</v>
      </c>
      <c r="H215" s="116" t="s">
        <v>169</v>
      </c>
      <c r="I215" s="111" t="str">
        <f t="shared" si="68"/>
        <v>＆SQ8(2)=14</v>
      </c>
      <c r="J215">
        <f t="shared" si="69"/>
        <v>14</v>
      </c>
    </row>
    <row r="216" spans="3:10">
      <c r="C216" s="109"/>
      <c r="D216" s="104" t="s">
        <v>163</v>
      </c>
      <c r="E216" s="105" t="str">
        <f t="shared" si="66"/>
        <v>S5=14</v>
      </c>
      <c r="F216" s="106" t="str">
        <f t="shared" si="65"/>
        <v>＆S6(1)=14</v>
      </c>
      <c r="G216" s="107" t="str">
        <f>"＆S6(3)≠"&amp;($J216)</f>
        <v>＆S6(3)≠14</v>
      </c>
      <c r="H216" s="116" t="s">
        <v>169</v>
      </c>
      <c r="I216" s="113" t="str">
        <f>"＆SQ8(2)≠"&amp;(J216)</f>
        <v>＆SQ8(2)≠14</v>
      </c>
      <c r="J216">
        <f>J215</f>
        <v>14</v>
      </c>
    </row>
    <row r="217" spans="3:10">
      <c r="C217" s="109"/>
      <c r="D217" s="104" t="s">
        <v>164</v>
      </c>
      <c r="E217" s="105" t="str">
        <f t="shared" si="66"/>
        <v>S5=14</v>
      </c>
      <c r="F217" s="107" t="str">
        <f>"＆S6(1)≠"&amp;($J217)</f>
        <v>＆S6(1)≠14</v>
      </c>
      <c r="G217" s="108" t="s">
        <v>169</v>
      </c>
      <c r="H217" s="116" t="s">
        <v>169</v>
      </c>
      <c r="I217" s="111" t="str">
        <f t="shared" si="68"/>
        <v>＆SQ8(2)=14</v>
      </c>
      <c r="J217">
        <f t="shared" si="69"/>
        <v>14</v>
      </c>
    </row>
    <row r="218" spans="3:10">
      <c r="C218" s="109"/>
      <c r="D218" s="104" t="s">
        <v>165</v>
      </c>
      <c r="E218" s="105" t="str">
        <f t="shared" si="66"/>
        <v>S5=14</v>
      </c>
      <c r="F218" s="107" t="str">
        <f>"＆S6(1)≠"&amp;($J218)</f>
        <v>＆S6(1)≠14</v>
      </c>
      <c r="G218" s="108" t="s">
        <v>169</v>
      </c>
      <c r="H218" s="116" t="s">
        <v>169</v>
      </c>
      <c r="I218" s="113" t="str">
        <f>"＆SQ8(2)≠"&amp;(J218)</f>
        <v>＆SQ8(2)≠14</v>
      </c>
      <c r="J218">
        <f t="shared" si="69"/>
        <v>14</v>
      </c>
    </row>
    <row r="219" spans="3:10">
      <c r="C219" s="110"/>
      <c r="D219" s="104" t="s">
        <v>166</v>
      </c>
      <c r="E219" s="158" t="str">
        <f>"S5≠"&amp;($J219)</f>
        <v>S5≠14</v>
      </c>
      <c r="F219" s="108" t="s">
        <v>169</v>
      </c>
      <c r="G219" s="108" t="s">
        <v>169</v>
      </c>
      <c r="H219" s="116" t="s">
        <v>169</v>
      </c>
      <c r="I219" s="114" t="s">
        <v>169</v>
      </c>
      <c r="J219">
        <f t="shared" si="69"/>
        <v>14</v>
      </c>
    </row>
    <row r="220" spans="3:10">
      <c r="C220" s="118" t="str">
        <f>VLOOKUP(C222,$P$4:$R$20,3,FALSE)</f>
        <v>商品O</v>
      </c>
      <c r="D220" s="104" t="s">
        <v>158</v>
      </c>
      <c r="E220" s="105" t="str">
        <f>"S5="&amp;($J220)</f>
        <v>S5=15</v>
      </c>
      <c r="F220" s="106" t="str">
        <f t="shared" ref="F220:F225" si="70">"＆S6(1)="&amp;($J220)</f>
        <v>＆S6(1)=15</v>
      </c>
      <c r="G220" s="106" t="str">
        <f>"＆S6(3)="&amp;($J220)</f>
        <v>＆S6(3)=15</v>
      </c>
      <c r="H220" s="115" t="str">
        <f>"＆SQ6の"&amp;$J220&amp;"=7-9"</f>
        <v>＆SQ6の15=7-9</v>
      </c>
      <c r="I220" s="111" t="str">
        <f>"＆SQ8(2)="&amp;(J220)</f>
        <v>＆SQ8(2)=15</v>
      </c>
      <c r="J220" s="109">
        <f>C222</f>
        <v>15</v>
      </c>
    </row>
    <row r="221" spans="3:10">
      <c r="C221" s="109"/>
      <c r="D221" s="104" t="s">
        <v>159</v>
      </c>
      <c r="E221" s="105" t="str">
        <f t="shared" ref="E221:E227" si="71">"S5="&amp;($J221)</f>
        <v>S5=15</v>
      </c>
      <c r="F221" s="106" t="str">
        <f t="shared" si="70"/>
        <v>＆S6(1)=15</v>
      </c>
      <c r="G221" s="106" t="str">
        <f t="shared" ref="G221:G223" si="72">"＆S6(3)="&amp;($J221)</f>
        <v>＆S6(3)=15</v>
      </c>
      <c r="H221" s="115" t="str">
        <f>"＆SQ6の"&amp;$J221&amp;"=7-9"</f>
        <v>＆SQ6の15=7-9</v>
      </c>
      <c r="I221" s="113" t="str">
        <f>"＆SQ8(2)≠"&amp;(J221)</f>
        <v>＆SQ8(2)≠15</v>
      </c>
      <c r="J221">
        <f>J220</f>
        <v>15</v>
      </c>
    </row>
    <row r="222" spans="3:10">
      <c r="C222" s="109">
        <v>15</v>
      </c>
      <c r="D222" s="104" t="s">
        <v>160</v>
      </c>
      <c r="E222" s="105" t="str">
        <f t="shared" si="71"/>
        <v>S5=15</v>
      </c>
      <c r="F222" s="106" t="str">
        <f t="shared" si="70"/>
        <v>＆S6(1)=15</v>
      </c>
      <c r="G222" s="106" t="str">
        <f t="shared" si="72"/>
        <v>＆S6(3)=15</v>
      </c>
      <c r="H222" s="159" t="str">
        <f>"＆SQ6の"&amp;$J222&amp;"=1-6,10-11"</f>
        <v>＆SQ6の15=1-6,10-11</v>
      </c>
      <c r="I222" s="111" t="str">
        <f t="shared" ref="I222:I226" si="73">"＆SQ8(2)="&amp;(J222)</f>
        <v>＆SQ8(2)=15</v>
      </c>
      <c r="J222">
        <f t="shared" ref="J222:J228" si="74">J221</f>
        <v>15</v>
      </c>
    </row>
    <row r="223" spans="3:10">
      <c r="C223" s="109"/>
      <c r="D223" s="104" t="s">
        <v>161</v>
      </c>
      <c r="E223" s="105" t="str">
        <f t="shared" si="71"/>
        <v>S5=15</v>
      </c>
      <c r="F223" s="106" t="str">
        <f t="shared" si="70"/>
        <v>＆S6(1)=15</v>
      </c>
      <c r="G223" s="106" t="str">
        <f t="shared" si="72"/>
        <v>＆S6(3)=15</v>
      </c>
      <c r="H223" s="159" t="str">
        <f>"＆SQ6の"&amp;$J223&amp;"=1-6,10-11"</f>
        <v>＆SQ6の15=1-6,10-11</v>
      </c>
      <c r="I223" s="113" t="str">
        <f>"＆SQ8(2)≠"&amp;(J223)</f>
        <v>＆SQ8(2)≠15</v>
      </c>
      <c r="J223">
        <f t="shared" si="74"/>
        <v>15</v>
      </c>
    </row>
    <row r="224" spans="3:10">
      <c r="C224" s="109"/>
      <c r="D224" s="104" t="s">
        <v>162</v>
      </c>
      <c r="E224" s="105" t="str">
        <f t="shared" si="71"/>
        <v>S5=15</v>
      </c>
      <c r="F224" s="106" t="str">
        <f t="shared" si="70"/>
        <v>＆S6(1)=15</v>
      </c>
      <c r="G224" s="107" t="str">
        <f>"＆S6(3)≠"&amp;($J224)</f>
        <v>＆S6(3)≠15</v>
      </c>
      <c r="H224" s="116" t="s">
        <v>169</v>
      </c>
      <c r="I224" s="111" t="str">
        <f t="shared" si="73"/>
        <v>＆SQ8(2)=15</v>
      </c>
      <c r="J224">
        <f t="shared" si="74"/>
        <v>15</v>
      </c>
    </row>
    <row r="225" spans="3:10">
      <c r="C225" s="109"/>
      <c r="D225" s="104" t="s">
        <v>163</v>
      </c>
      <c r="E225" s="105" t="str">
        <f t="shared" si="71"/>
        <v>S5=15</v>
      </c>
      <c r="F225" s="106" t="str">
        <f t="shared" si="70"/>
        <v>＆S6(1)=15</v>
      </c>
      <c r="G225" s="107" t="str">
        <f>"＆S6(3)≠"&amp;($J225)</f>
        <v>＆S6(3)≠15</v>
      </c>
      <c r="H225" s="116" t="s">
        <v>169</v>
      </c>
      <c r="I225" s="113" t="str">
        <f>"＆SQ8(2)≠"&amp;(J225)</f>
        <v>＆SQ8(2)≠15</v>
      </c>
      <c r="J225">
        <f>J224</f>
        <v>15</v>
      </c>
    </row>
    <row r="226" spans="3:10">
      <c r="C226" s="109"/>
      <c r="D226" s="104" t="s">
        <v>164</v>
      </c>
      <c r="E226" s="105" t="str">
        <f t="shared" si="71"/>
        <v>S5=15</v>
      </c>
      <c r="F226" s="107" t="str">
        <f>"＆S6(1)≠"&amp;($J226)</f>
        <v>＆S6(1)≠15</v>
      </c>
      <c r="G226" s="108" t="s">
        <v>169</v>
      </c>
      <c r="H226" s="116" t="s">
        <v>169</v>
      </c>
      <c r="I226" s="111" t="str">
        <f t="shared" si="73"/>
        <v>＆SQ8(2)=15</v>
      </c>
      <c r="J226">
        <f t="shared" si="74"/>
        <v>15</v>
      </c>
    </row>
    <row r="227" spans="3:10">
      <c r="C227" s="109"/>
      <c r="D227" s="104" t="s">
        <v>165</v>
      </c>
      <c r="E227" s="105" t="str">
        <f t="shared" si="71"/>
        <v>S5=15</v>
      </c>
      <c r="F227" s="107" t="str">
        <f>"＆S6(1)≠"&amp;($J227)</f>
        <v>＆S6(1)≠15</v>
      </c>
      <c r="G227" s="108" t="s">
        <v>169</v>
      </c>
      <c r="H227" s="116" t="s">
        <v>169</v>
      </c>
      <c r="I227" s="113" t="str">
        <f>"＆SQ8(2)≠"&amp;(J227)</f>
        <v>＆SQ8(2)≠15</v>
      </c>
      <c r="J227">
        <f t="shared" si="74"/>
        <v>15</v>
      </c>
    </row>
    <row r="228" spans="3:10">
      <c r="C228" s="110"/>
      <c r="D228" s="104" t="s">
        <v>166</v>
      </c>
      <c r="E228" s="158" t="str">
        <f>"S5≠"&amp;($J228)</f>
        <v>S5≠15</v>
      </c>
      <c r="F228" s="108" t="s">
        <v>169</v>
      </c>
      <c r="G228" s="108" t="s">
        <v>169</v>
      </c>
      <c r="H228" s="116" t="s">
        <v>169</v>
      </c>
      <c r="I228" s="114" t="s">
        <v>169</v>
      </c>
      <c r="J228">
        <f t="shared" si="74"/>
        <v>15</v>
      </c>
    </row>
    <row r="229" spans="3:10">
      <c r="C229" s="118" t="str">
        <f>VLOOKUP(C231,$P$4:$R$20,3,FALSE)</f>
        <v>商品P</v>
      </c>
      <c r="D229" s="104" t="s">
        <v>158</v>
      </c>
      <c r="E229" s="105" t="str">
        <f>"S5="&amp;($J229)</f>
        <v>S5=16</v>
      </c>
      <c r="F229" s="106" t="str">
        <f t="shared" ref="F229:F234" si="75">"＆S6(1)="&amp;($J229)</f>
        <v>＆S6(1)=16</v>
      </c>
      <c r="G229" s="106" t="str">
        <f>"＆S6(3)="&amp;($J229)</f>
        <v>＆S6(3)=16</v>
      </c>
      <c r="H229" s="115" t="str">
        <f>"＆SQ6の"&amp;$J229&amp;"=7-9"</f>
        <v>＆SQ6の16=7-9</v>
      </c>
      <c r="I229" s="111" t="str">
        <f>"＆SQ8(2)="&amp;(J229)</f>
        <v>＆SQ8(2)=16</v>
      </c>
      <c r="J229" s="109">
        <f>C231</f>
        <v>16</v>
      </c>
    </row>
    <row r="230" spans="3:10">
      <c r="C230" s="109"/>
      <c r="D230" s="104" t="s">
        <v>159</v>
      </c>
      <c r="E230" s="105" t="str">
        <f t="shared" ref="E230:E236" si="76">"S5="&amp;($J230)</f>
        <v>S5=16</v>
      </c>
      <c r="F230" s="106" t="str">
        <f t="shared" si="75"/>
        <v>＆S6(1)=16</v>
      </c>
      <c r="G230" s="106" t="str">
        <f t="shared" ref="G230:G232" si="77">"＆S6(3)="&amp;($J230)</f>
        <v>＆S6(3)=16</v>
      </c>
      <c r="H230" s="115" t="str">
        <f>"＆SQ6の"&amp;$J230&amp;"=7-9"</f>
        <v>＆SQ6の16=7-9</v>
      </c>
      <c r="I230" s="113" t="str">
        <f>"＆SQ8(2)≠"&amp;(J230)</f>
        <v>＆SQ8(2)≠16</v>
      </c>
      <c r="J230">
        <f>J229</f>
        <v>16</v>
      </c>
    </row>
    <row r="231" spans="3:10">
      <c r="C231" s="109">
        <v>16</v>
      </c>
      <c r="D231" s="104" t="s">
        <v>160</v>
      </c>
      <c r="E231" s="105" t="str">
        <f t="shared" si="76"/>
        <v>S5=16</v>
      </c>
      <c r="F231" s="106" t="str">
        <f t="shared" si="75"/>
        <v>＆S6(1)=16</v>
      </c>
      <c r="G231" s="106" t="str">
        <f t="shared" si="77"/>
        <v>＆S6(3)=16</v>
      </c>
      <c r="H231" s="159" t="str">
        <f>"＆SQ6の"&amp;$J231&amp;"=1-6,10-11"</f>
        <v>＆SQ6の16=1-6,10-11</v>
      </c>
      <c r="I231" s="111" t="str">
        <f t="shared" ref="I231:I235" si="78">"＆SQ8(2)="&amp;(J231)</f>
        <v>＆SQ8(2)=16</v>
      </c>
      <c r="J231">
        <f t="shared" ref="J231:J237" si="79">J230</f>
        <v>16</v>
      </c>
    </row>
    <row r="232" spans="3:10">
      <c r="C232" s="109"/>
      <c r="D232" s="104" t="s">
        <v>161</v>
      </c>
      <c r="E232" s="105" t="str">
        <f t="shared" si="76"/>
        <v>S5=16</v>
      </c>
      <c r="F232" s="106" t="str">
        <f t="shared" si="75"/>
        <v>＆S6(1)=16</v>
      </c>
      <c r="G232" s="106" t="str">
        <f t="shared" si="77"/>
        <v>＆S6(3)=16</v>
      </c>
      <c r="H232" s="159" t="str">
        <f>"＆SQ6の"&amp;$J232&amp;"=1-6,10-11"</f>
        <v>＆SQ6の16=1-6,10-11</v>
      </c>
      <c r="I232" s="113" t="str">
        <f>"＆SQ8(2)≠"&amp;(J232)</f>
        <v>＆SQ8(2)≠16</v>
      </c>
      <c r="J232">
        <f t="shared" si="79"/>
        <v>16</v>
      </c>
    </row>
    <row r="233" spans="3:10">
      <c r="C233" s="109"/>
      <c r="D233" s="104" t="s">
        <v>162</v>
      </c>
      <c r="E233" s="105" t="str">
        <f t="shared" si="76"/>
        <v>S5=16</v>
      </c>
      <c r="F233" s="106" t="str">
        <f t="shared" si="75"/>
        <v>＆S6(1)=16</v>
      </c>
      <c r="G233" s="107" t="str">
        <f>"＆S6(3)≠"&amp;($J233)</f>
        <v>＆S6(3)≠16</v>
      </c>
      <c r="H233" s="116" t="s">
        <v>169</v>
      </c>
      <c r="I233" s="111" t="str">
        <f t="shared" si="78"/>
        <v>＆SQ8(2)=16</v>
      </c>
      <c r="J233">
        <f t="shared" si="79"/>
        <v>16</v>
      </c>
    </row>
    <row r="234" spans="3:10">
      <c r="C234" s="109"/>
      <c r="D234" s="104" t="s">
        <v>163</v>
      </c>
      <c r="E234" s="105" t="str">
        <f t="shared" si="76"/>
        <v>S5=16</v>
      </c>
      <c r="F234" s="106" t="str">
        <f t="shared" si="75"/>
        <v>＆S6(1)=16</v>
      </c>
      <c r="G234" s="107" t="str">
        <f>"＆S6(3)≠"&amp;($J234)</f>
        <v>＆S6(3)≠16</v>
      </c>
      <c r="H234" s="116" t="s">
        <v>169</v>
      </c>
      <c r="I234" s="113" t="str">
        <f>"＆SQ8(2)≠"&amp;(J234)</f>
        <v>＆SQ8(2)≠16</v>
      </c>
      <c r="J234">
        <f>J233</f>
        <v>16</v>
      </c>
    </row>
    <row r="235" spans="3:10">
      <c r="C235" s="109"/>
      <c r="D235" s="104" t="s">
        <v>164</v>
      </c>
      <c r="E235" s="105" t="str">
        <f t="shared" si="76"/>
        <v>S5=16</v>
      </c>
      <c r="F235" s="107" t="str">
        <f>"＆S6(1)≠"&amp;($J235)</f>
        <v>＆S6(1)≠16</v>
      </c>
      <c r="G235" s="108" t="s">
        <v>169</v>
      </c>
      <c r="H235" s="116" t="s">
        <v>169</v>
      </c>
      <c r="I235" s="111" t="str">
        <f t="shared" si="78"/>
        <v>＆SQ8(2)=16</v>
      </c>
      <c r="J235">
        <f t="shared" si="79"/>
        <v>16</v>
      </c>
    </row>
    <row r="236" spans="3:10">
      <c r="C236" s="109"/>
      <c r="D236" s="104" t="s">
        <v>165</v>
      </c>
      <c r="E236" s="105" t="str">
        <f t="shared" si="76"/>
        <v>S5=16</v>
      </c>
      <c r="F236" s="107" t="str">
        <f>"＆S6(1)≠"&amp;($J236)</f>
        <v>＆S6(1)≠16</v>
      </c>
      <c r="G236" s="108" t="s">
        <v>169</v>
      </c>
      <c r="H236" s="116" t="s">
        <v>169</v>
      </c>
      <c r="I236" s="113" t="str">
        <f>"＆SQ8(2)≠"&amp;(J236)</f>
        <v>＆SQ8(2)≠16</v>
      </c>
      <c r="J236">
        <f t="shared" si="79"/>
        <v>16</v>
      </c>
    </row>
    <row r="237" spans="3:10">
      <c r="C237" s="110"/>
      <c r="D237" s="104" t="s">
        <v>166</v>
      </c>
      <c r="E237" s="158" t="str">
        <f>"S5≠"&amp;($J237)</f>
        <v>S5≠16</v>
      </c>
      <c r="F237" s="108" t="s">
        <v>169</v>
      </c>
      <c r="G237" s="108" t="s">
        <v>169</v>
      </c>
      <c r="H237" s="116" t="s">
        <v>169</v>
      </c>
      <c r="I237" s="114" t="s">
        <v>169</v>
      </c>
      <c r="J237">
        <f t="shared" si="79"/>
        <v>16</v>
      </c>
    </row>
    <row r="238" spans="3:10">
      <c r="C238" s="118" t="str">
        <f>VLOOKUP(C240,$P$4:$R$20,3,FALSE)</f>
        <v>商品Q</v>
      </c>
      <c r="D238" s="104" t="s">
        <v>158</v>
      </c>
      <c r="E238" s="105" t="str">
        <f>"S5="&amp;($J238)</f>
        <v>S5=17</v>
      </c>
      <c r="F238" s="106" t="str">
        <f t="shared" ref="F238:F243" si="80">"＆S6(1)="&amp;($J238)</f>
        <v>＆S6(1)=17</v>
      </c>
      <c r="G238" s="106" t="str">
        <f>"＆S6(3)="&amp;($J238)</f>
        <v>＆S6(3)=17</v>
      </c>
      <c r="H238" s="115" t="str">
        <f>"＆SQ6の"&amp;$J238&amp;"=7-9"</f>
        <v>＆SQ6の17=7-9</v>
      </c>
      <c r="I238" s="111" t="str">
        <f>"＆SQ8(2)="&amp;(J238)</f>
        <v>＆SQ8(2)=17</v>
      </c>
      <c r="J238" s="109">
        <f>C240</f>
        <v>17</v>
      </c>
    </row>
    <row r="239" spans="3:10">
      <c r="C239" s="109"/>
      <c r="D239" s="104" t="s">
        <v>159</v>
      </c>
      <c r="E239" s="105" t="str">
        <f t="shared" ref="E239:E245" si="81">"S5="&amp;($J239)</f>
        <v>S5=17</v>
      </c>
      <c r="F239" s="106" t="str">
        <f t="shared" si="80"/>
        <v>＆S6(1)=17</v>
      </c>
      <c r="G239" s="106" t="str">
        <f t="shared" ref="G239:G241" si="82">"＆S6(3)="&amp;($J239)</f>
        <v>＆S6(3)=17</v>
      </c>
      <c r="H239" s="115" t="str">
        <f>"＆SQ6の"&amp;$J239&amp;"=7-9"</f>
        <v>＆SQ6の17=7-9</v>
      </c>
      <c r="I239" s="113" t="str">
        <f>"＆SQ8(2)≠"&amp;(J239)</f>
        <v>＆SQ8(2)≠17</v>
      </c>
      <c r="J239">
        <f>J238</f>
        <v>17</v>
      </c>
    </row>
    <row r="240" spans="3:10">
      <c r="C240" s="109">
        <v>17</v>
      </c>
      <c r="D240" s="104" t="s">
        <v>160</v>
      </c>
      <c r="E240" s="105" t="str">
        <f t="shared" si="81"/>
        <v>S5=17</v>
      </c>
      <c r="F240" s="106" t="str">
        <f t="shared" si="80"/>
        <v>＆S6(1)=17</v>
      </c>
      <c r="G240" s="106" t="str">
        <f t="shared" si="82"/>
        <v>＆S6(3)=17</v>
      </c>
      <c r="H240" s="159" t="str">
        <f>"＆SQ6の"&amp;$J240&amp;"=1-6,10-11"</f>
        <v>＆SQ6の17=1-6,10-11</v>
      </c>
      <c r="I240" s="111" t="str">
        <f t="shared" ref="I240:I244" si="83">"＆SQ8(2)="&amp;(J240)</f>
        <v>＆SQ8(2)=17</v>
      </c>
      <c r="J240">
        <f t="shared" ref="J240:J246" si="84">J239</f>
        <v>17</v>
      </c>
    </row>
    <row r="241" spans="3:10">
      <c r="C241" s="109"/>
      <c r="D241" s="104" t="s">
        <v>161</v>
      </c>
      <c r="E241" s="105" t="str">
        <f t="shared" si="81"/>
        <v>S5=17</v>
      </c>
      <c r="F241" s="106" t="str">
        <f t="shared" si="80"/>
        <v>＆S6(1)=17</v>
      </c>
      <c r="G241" s="106" t="str">
        <f t="shared" si="82"/>
        <v>＆S6(3)=17</v>
      </c>
      <c r="H241" s="159" t="str">
        <f>"＆SQ6の"&amp;$J241&amp;"=1-6,10-11"</f>
        <v>＆SQ6の17=1-6,10-11</v>
      </c>
      <c r="I241" s="113" t="str">
        <f>"＆SQ8(2)≠"&amp;(J241)</f>
        <v>＆SQ8(2)≠17</v>
      </c>
      <c r="J241">
        <f t="shared" si="84"/>
        <v>17</v>
      </c>
    </row>
    <row r="242" spans="3:10">
      <c r="C242" s="109"/>
      <c r="D242" s="104" t="s">
        <v>162</v>
      </c>
      <c r="E242" s="105" t="str">
        <f t="shared" si="81"/>
        <v>S5=17</v>
      </c>
      <c r="F242" s="106" t="str">
        <f t="shared" si="80"/>
        <v>＆S6(1)=17</v>
      </c>
      <c r="G242" s="107" t="str">
        <f>"＆S6(3)≠"&amp;($J242)</f>
        <v>＆S6(3)≠17</v>
      </c>
      <c r="H242" s="116" t="s">
        <v>169</v>
      </c>
      <c r="I242" s="111" t="str">
        <f t="shared" si="83"/>
        <v>＆SQ8(2)=17</v>
      </c>
      <c r="J242">
        <f t="shared" si="84"/>
        <v>17</v>
      </c>
    </row>
    <row r="243" spans="3:10">
      <c r="C243" s="109"/>
      <c r="D243" s="104" t="s">
        <v>163</v>
      </c>
      <c r="E243" s="105" t="str">
        <f t="shared" si="81"/>
        <v>S5=17</v>
      </c>
      <c r="F243" s="106" t="str">
        <f t="shared" si="80"/>
        <v>＆S6(1)=17</v>
      </c>
      <c r="G243" s="107" t="str">
        <f>"＆S6(3)≠"&amp;($J243)</f>
        <v>＆S6(3)≠17</v>
      </c>
      <c r="H243" s="116" t="s">
        <v>169</v>
      </c>
      <c r="I243" s="113" t="str">
        <f>"＆SQ8(2)≠"&amp;(J243)</f>
        <v>＆SQ8(2)≠17</v>
      </c>
      <c r="J243">
        <f>J242</f>
        <v>17</v>
      </c>
    </row>
    <row r="244" spans="3:10">
      <c r="C244" s="109"/>
      <c r="D244" s="104" t="s">
        <v>164</v>
      </c>
      <c r="E244" s="105" t="str">
        <f t="shared" si="81"/>
        <v>S5=17</v>
      </c>
      <c r="F244" s="107" t="str">
        <f>"＆S6(1)≠"&amp;($J244)</f>
        <v>＆S6(1)≠17</v>
      </c>
      <c r="G244" s="108" t="s">
        <v>169</v>
      </c>
      <c r="H244" s="116" t="s">
        <v>169</v>
      </c>
      <c r="I244" s="111" t="str">
        <f t="shared" si="83"/>
        <v>＆SQ8(2)=17</v>
      </c>
      <c r="J244">
        <f t="shared" si="84"/>
        <v>17</v>
      </c>
    </row>
    <row r="245" spans="3:10">
      <c r="C245" s="109"/>
      <c r="D245" s="104" t="s">
        <v>165</v>
      </c>
      <c r="E245" s="105" t="str">
        <f t="shared" si="81"/>
        <v>S5=17</v>
      </c>
      <c r="F245" s="107" t="str">
        <f>"＆S6(1)≠"&amp;($J245)</f>
        <v>＆S6(1)≠17</v>
      </c>
      <c r="G245" s="108" t="s">
        <v>169</v>
      </c>
      <c r="H245" s="116" t="s">
        <v>169</v>
      </c>
      <c r="I245" s="113" t="str">
        <f>"＆SQ8(2)≠"&amp;(J245)</f>
        <v>＆SQ8(2)≠17</v>
      </c>
      <c r="J245">
        <f t="shared" si="84"/>
        <v>17</v>
      </c>
    </row>
    <row r="246" spans="3:10">
      <c r="C246" s="110"/>
      <c r="D246" s="104" t="s">
        <v>166</v>
      </c>
      <c r="E246" s="158" t="str">
        <f>"S5≠"&amp;($J246)</f>
        <v>S5≠17</v>
      </c>
      <c r="F246" s="108" t="s">
        <v>169</v>
      </c>
      <c r="G246" s="108" t="s">
        <v>169</v>
      </c>
      <c r="H246" s="116" t="s">
        <v>169</v>
      </c>
      <c r="I246" s="114" t="s">
        <v>169</v>
      </c>
      <c r="J246">
        <f t="shared" si="84"/>
        <v>17</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42DB3-F64C-4259-B039-2400A0919D6B}">
  <sheetPr>
    <tabColor theme="5" tint="0.79998168889431442"/>
  </sheetPr>
  <dimension ref="C3:Z322"/>
  <sheetViews>
    <sheetView topLeftCell="D17" zoomScale="130" zoomScaleNormal="130" workbookViewId="0">
      <selection activeCell="D3" sqref="D3"/>
    </sheetView>
  </sheetViews>
  <sheetFormatPr defaultRowHeight="18"/>
  <cols>
    <col min="1" max="3" width="0" hidden="1" customWidth="1"/>
    <col min="4" max="4" width="4.3984375" customWidth="1"/>
    <col min="5" max="5" width="31.8984375" bestFit="1" customWidth="1"/>
    <col min="6" max="6" width="21.09765625" customWidth="1"/>
    <col min="7" max="7" width="10.69921875" customWidth="1"/>
    <col min="8" max="8" width="13.19921875" customWidth="1"/>
    <col min="9" max="9" width="11.09765625" customWidth="1"/>
    <col min="10" max="10" width="25.19921875" customWidth="1"/>
    <col min="11" max="11" width="5.19921875" bestFit="1" customWidth="1"/>
    <col min="12" max="23" width="8" customWidth="1"/>
    <col min="24" max="24" width="3.5" bestFit="1" customWidth="1"/>
    <col min="25" max="25" width="49.19921875" customWidth="1"/>
    <col min="26" max="26" width="21.3984375" bestFit="1" customWidth="1"/>
  </cols>
  <sheetData>
    <row r="3" spans="4:26">
      <c r="D3" t="s">
        <v>350</v>
      </c>
      <c r="J3" t="s">
        <v>351</v>
      </c>
    </row>
    <row r="4" spans="4:26" ht="37.799999999999997">
      <c r="D4" t="s">
        <v>354</v>
      </c>
      <c r="J4" s="104"/>
      <c r="K4" s="104" t="s">
        <v>352</v>
      </c>
      <c r="L4" s="165" t="s">
        <v>141</v>
      </c>
      <c r="M4" s="165" t="s">
        <v>142</v>
      </c>
      <c r="N4" s="165" t="s">
        <v>143</v>
      </c>
      <c r="O4" s="165" t="s">
        <v>144</v>
      </c>
      <c r="P4" s="165" t="s">
        <v>145</v>
      </c>
      <c r="Q4" s="165" t="s">
        <v>146</v>
      </c>
      <c r="R4" s="165" t="s">
        <v>147</v>
      </c>
      <c r="S4" s="165" t="s">
        <v>148</v>
      </c>
      <c r="T4" s="165" t="s">
        <v>25</v>
      </c>
      <c r="U4" s="165" t="s">
        <v>26</v>
      </c>
      <c r="V4" s="165" t="s">
        <v>149</v>
      </c>
      <c r="X4" s="109">
        <v>1</v>
      </c>
      <c r="Y4" s="67" t="s">
        <v>398</v>
      </c>
      <c r="Z4" s="67" t="s">
        <v>398</v>
      </c>
    </row>
    <row r="5" spans="4:26">
      <c r="D5">
        <v>1</v>
      </c>
      <c r="E5" s="67" t="s">
        <v>398</v>
      </c>
      <c r="F5" t="s">
        <v>372</v>
      </c>
      <c r="G5" t="s">
        <v>353</v>
      </c>
      <c r="H5" s="162" t="s">
        <v>355</v>
      </c>
      <c r="J5" s="166" t="s">
        <v>398</v>
      </c>
      <c r="K5" s="104">
        <v>100</v>
      </c>
      <c r="L5" s="163">
        <v>0.1</v>
      </c>
      <c r="M5" s="163">
        <v>0.1</v>
      </c>
      <c r="N5" s="163">
        <v>0.1</v>
      </c>
      <c r="O5" s="163">
        <v>0.1</v>
      </c>
      <c r="P5" s="163">
        <v>0.1</v>
      </c>
      <c r="Q5" s="163">
        <v>0.1</v>
      </c>
      <c r="R5" s="163">
        <v>0.1</v>
      </c>
      <c r="S5" s="163">
        <v>0.1</v>
      </c>
      <c r="T5" s="163">
        <v>0.1</v>
      </c>
      <c r="U5" s="163">
        <v>0.1</v>
      </c>
      <c r="V5" s="163">
        <v>0.1</v>
      </c>
      <c r="X5" s="109">
        <v>2</v>
      </c>
      <c r="Y5" s="67" t="s">
        <v>399</v>
      </c>
      <c r="Z5" s="67" t="s">
        <v>399</v>
      </c>
    </row>
    <row r="6" spans="4:26">
      <c r="D6">
        <v>2</v>
      </c>
      <c r="E6" s="67" t="s">
        <v>399</v>
      </c>
      <c r="F6" t="s">
        <v>378</v>
      </c>
      <c r="G6" t="s">
        <v>353</v>
      </c>
      <c r="H6" s="162" t="s">
        <v>361</v>
      </c>
      <c r="J6" s="166" t="s">
        <v>399</v>
      </c>
      <c r="K6" s="104">
        <v>100</v>
      </c>
      <c r="L6" s="163">
        <v>0.1</v>
      </c>
      <c r="M6" s="163">
        <v>0.1</v>
      </c>
      <c r="N6" s="163">
        <v>0.1</v>
      </c>
      <c r="O6" s="163">
        <v>0.1</v>
      </c>
      <c r="P6" s="163">
        <v>0.1</v>
      </c>
      <c r="Q6" s="163">
        <v>0.1</v>
      </c>
      <c r="R6" s="163">
        <v>0.1</v>
      </c>
      <c r="S6" s="163">
        <v>0.1</v>
      </c>
      <c r="T6" s="163">
        <v>0.1</v>
      </c>
      <c r="U6" s="163">
        <v>0.1</v>
      </c>
      <c r="V6" s="163">
        <v>0.1</v>
      </c>
      <c r="X6" s="109">
        <v>3</v>
      </c>
      <c r="Y6" s="67" t="s">
        <v>400</v>
      </c>
      <c r="Z6" s="67" t="s">
        <v>400</v>
      </c>
    </row>
    <row r="7" spans="4:26">
      <c r="D7">
        <v>3</v>
      </c>
      <c r="E7" s="67" t="s">
        <v>400</v>
      </c>
      <c r="F7" t="s">
        <v>379</v>
      </c>
      <c r="G7" t="s">
        <v>353</v>
      </c>
      <c r="H7" s="162" t="s">
        <v>362</v>
      </c>
      <c r="J7" s="166" t="s">
        <v>400</v>
      </c>
      <c r="K7" s="104">
        <v>100</v>
      </c>
      <c r="L7" s="163">
        <v>0.1</v>
      </c>
      <c r="M7" s="163">
        <v>0.1</v>
      </c>
      <c r="N7" s="163">
        <v>0.1</v>
      </c>
      <c r="O7" s="163">
        <v>0.1</v>
      </c>
      <c r="P7" s="163">
        <v>0.1</v>
      </c>
      <c r="Q7" s="163">
        <v>0.1</v>
      </c>
      <c r="R7" s="163">
        <v>0.1</v>
      </c>
      <c r="S7" s="163">
        <v>0.1</v>
      </c>
      <c r="T7" s="163">
        <v>0.1</v>
      </c>
      <c r="U7" s="163">
        <v>0.1</v>
      </c>
      <c r="V7" s="163">
        <v>0.1</v>
      </c>
      <c r="X7" s="109">
        <v>4</v>
      </c>
      <c r="Y7" s="67" t="s">
        <v>401</v>
      </c>
      <c r="Z7" s="67" t="s">
        <v>401</v>
      </c>
    </row>
    <row r="8" spans="4:26">
      <c r="D8">
        <v>4</v>
      </c>
      <c r="E8" s="67" t="s">
        <v>401</v>
      </c>
      <c r="F8" t="s">
        <v>380</v>
      </c>
      <c r="G8" t="s">
        <v>353</v>
      </c>
      <c r="H8" s="162" t="s">
        <v>363</v>
      </c>
      <c r="J8" s="166" t="s">
        <v>401</v>
      </c>
      <c r="K8" s="104">
        <v>100</v>
      </c>
      <c r="L8" s="163">
        <v>0.1</v>
      </c>
      <c r="M8" s="163">
        <v>0.1</v>
      </c>
      <c r="N8" s="163">
        <v>0.1</v>
      </c>
      <c r="O8" s="163">
        <v>0.1</v>
      </c>
      <c r="P8" s="163">
        <v>0.1</v>
      </c>
      <c r="Q8" s="163">
        <v>0.1</v>
      </c>
      <c r="R8" s="163">
        <v>0.1</v>
      </c>
      <c r="S8" s="163">
        <v>0.1</v>
      </c>
      <c r="T8" s="163">
        <v>0.1</v>
      </c>
      <c r="U8" s="163">
        <v>0.1</v>
      </c>
      <c r="V8" s="163">
        <v>0.1</v>
      </c>
      <c r="X8" s="109">
        <v>5</v>
      </c>
      <c r="Y8" s="15" t="s">
        <v>402</v>
      </c>
      <c r="Z8" s="15" t="s">
        <v>402</v>
      </c>
    </row>
    <row r="9" spans="4:26">
      <c r="D9">
        <v>5</v>
      </c>
      <c r="E9" s="15" t="s">
        <v>402</v>
      </c>
      <c r="F9" t="s">
        <v>381</v>
      </c>
      <c r="G9" t="s">
        <v>353</v>
      </c>
      <c r="H9" s="162" t="s">
        <v>364</v>
      </c>
      <c r="J9" s="164" t="s">
        <v>402</v>
      </c>
      <c r="K9" s="104">
        <v>100</v>
      </c>
      <c r="L9" s="163">
        <v>0.1</v>
      </c>
      <c r="M9" s="163">
        <v>0.1</v>
      </c>
      <c r="N9" s="163">
        <v>0.1</v>
      </c>
      <c r="O9" s="163">
        <v>0.1</v>
      </c>
      <c r="P9" s="163">
        <v>0.1</v>
      </c>
      <c r="Q9" s="163">
        <v>0.1</v>
      </c>
      <c r="R9" s="163">
        <v>0.1</v>
      </c>
      <c r="S9" s="163">
        <v>0.1</v>
      </c>
      <c r="T9" s="163">
        <v>0.1</v>
      </c>
      <c r="U9" s="163">
        <v>0.1</v>
      </c>
      <c r="V9" s="163">
        <v>0.1</v>
      </c>
      <c r="X9" s="109">
        <v>6</v>
      </c>
      <c r="Y9" s="15" t="s">
        <v>403</v>
      </c>
      <c r="Z9" s="15" t="s">
        <v>403</v>
      </c>
    </row>
    <row r="10" spans="4:26">
      <c r="D10">
        <v>6</v>
      </c>
      <c r="E10" s="15" t="s">
        <v>403</v>
      </c>
      <c r="F10" t="s">
        <v>382</v>
      </c>
      <c r="G10" t="s">
        <v>353</v>
      </c>
      <c r="H10" s="162" t="s">
        <v>365</v>
      </c>
      <c r="J10" s="164" t="s">
        <v>403</v>
      </c>
      <c r="K10" s="104">
        <v>100</v>
      </c>
      <c r="L10" s="163">
        <v>0.1</v>
      </c>
      <c r="M10" s="163">
        <v>0.1</v>
      </c>
      <c r="N10" s="163">
        <v>0.1</v>
      </c>
      <c r="O10" s="163">
        <v>0.1</v>
      </c>
      <c r="P10" s="163">
        <v>0.1</v>
      </c>
      <c r="Q10" s="163">
        <v>0.1</v>
      </c>
      <c r="R10" s="163">
        <v>0.1</v>
      </c>
      <c r="S10" s="163">
        <v>0.1</v>
      </c>
      <c r="T10" s="163">
        <v>0.1</v>
      </c>
      <c r="U10" s="163">
        <v>0.1</v>
      </c>
      <c r="V10" s="163">
        <v>0.1</v>
      </c>
      <c r="X10" s="109">
        <v>7</v>
      </c>
      <c r="Y10" s="15" t="s">
        <v>404</v>
      </c>
      <c r="Z10" s="15" t="s">
        <v>404</v>
      </c>
    </row>
    <row r="11" spans="4:26">
      <c r="D11">
        <v>7</v>
      </c>
      <c r="E11" s="15" t="s">
        <v>404</v>
      </c>
      <c r="F11" t="s">
        <v>383</v>
      </c>
      <c r="G11" t="s">
        <v>353</v>
      </c>
      <c r="H11" s="162" t="s">
        <v>366</v>
      </c>
      <c r="J11" s="164" t="s">
        <v>404</v>
      </c>
      <c r="K11" s="104">
        <v>100</v>
      </c>
      <c r="L11" s="163">
        <v>0.1</v>
      </c>
      <c r="M11" s="163">
        <v>0.1</v>
      </c>
      <c r="N11" s="163">
        <v>0.1</v>
      </c>
      <c r="O11" s="163">
        <v>0.1</v>
      </c>
      <c r="P11" s="163">
        <v>0.1</v>
      </c>
      <c r="Q11" s="163">
        <v>0.1</v>
      </c>
      <c r="R11" s="163">
        <v>0.1</v>
      </c>
      <c r="S11" s="163">
        <v>0.1</v>
      </c>
      <c r="T11" s="163">
        <v>0.1</v>
      </c>
      <c r="U11" s="163">
        <v>0.1</v>
      </c>
      <c r="V11" s="163">
        <v>0.1</v>
      </c>
      <c r="X11" s="109">
        <v>8</v>
      </c>
      <c r="Y11" s="15" t="s">
        <v>405</v>
      </c>
      <c r="Z11" s="15" t="s">
        <v>405</v>
      </c>
    </row>
    <row r="12" spans="4:26">
      <c r="D12">
        <v>8</v>
      </c>
      <c r="E12" s="15" t="s">
        <v>405</v>
      </c>
      <c r="F12" t="s">
        <v>384</v>
      </c>
      <c r="G12" t="s">
        <v>353</v>
      </c>
      <c r="H12" s="162" t="s">
        <v>367</v>
      </c>
      <c r="J12" s="164" t="s">
        <v>405</v>
      </c>
      <c r="K12" s="104">
        <v>100</v>
      </c>
      <c r="L12" s="163">
        <v>0.1</v>
      </c>
      <c r="M12" s="163">
        <v>0.1</v>
      </c>
      <c r="N12" s="163">
        <v>0.1</v>
      </c>
      <c r="O12" s="163">
        <v>0.1</v>
      </c>
      <c r="P12" s="163">
        <v>0.1</v>
      </c>
      <c r="Q12" s="163">
        <v>0.1</v>
      </c>
      <c r="R12" s="163">
        <v>0.1</v>
      </c>
      <c r="S12" s="163">
        <v>0.1</v>
      </c>
      <c r="T12" s="163">
        <v>0.1</v>
      </c>
      <c r="U12" s="163">
        <v>0.1</v>
      </c>
      <c r="V12" s="163">
        <v>0.1</v>
      </c>
      <c r="X12" s="109">
        <v>9</v>
      </c>
      <c r="Y12" s="15" t="s">
        <v>406</v>
      </c>
      <c r="Z12" s="15" t="s">
        <v>406</v>
      </c>
    </row>
    <row r="13" spans="4:26">
      <c r="D13">
        <v>9</v>
      </c>
      <c r="E13" s="15" t="s">
        <v>406</v>
      </c>
      <c r="F13" t="s">
        <v>385</v>
      </c>
      <c r="G13" t="s">
        <v>353</v>
      </c>
      <c r="H13" s="162" t="s">
        <v>368</v>
      </c>
      <c r="J13" s="164" t="s">
        <v>406</v>
      </c>
      <c r="K13" s="104">
        <v>100</v>
      </c>
      <c r="L13" s="163">
        <v>0.1</v>
      </c>
      <c r="M13" s="163">
        <v>0.1</v>
      </c>
      <c r="N13" s="163">
        <v>0.1</v>
      </c>
      <c r="O13" s="163">
        <v>0.1</v>
      </c>
      <c r="P13" s="163">
        <v>0.1</v>
      </c>
      <c r="Q13" s="163">
        <v>0.1</v>
      </c>
      <c r="R13" s="163">
        <v>0.1</v>
      </c>
      <c r="S13" s="163">
        <v>0.1</v>
      </c>
      <c r="T13" s="163">
        <v>0.1</v>
      </c>
      <c r="U13" s="163">
        <v>0.1</v>
      </c>
      <c r="V13" s="163">
        <v>0.1</v>
      </c>
      <c r="X13" s="109">
        <v>10</v>
      </c>
      <c r="Y13" s="67" t="s">
        <v>407</v>
      </c>
      <c r="Z13" s="67" t="s">
        <v>407</v>
      </c>
    </row>
    <row r="14" spans="4:26">
      <c r="D14">
        <v>10</v>
      </c>
      <c r="E14" s="67" t="s">
        <v>407</v>
      </c>
      <c r="F14" t="s">
        <v>386</v>
      </c>
      <c r="G14" t="s">
        <v>353</v>
      </c>
      <c r="H14" s="162" t="s">
        <v>369</v>
      </c>
      <c r="J14" s="166" t="s">
        <v>407</v>
      </c>
      <c r="K14" s="104">
        <v>100</v>
      </c>
      <c r="L14" s="163">
        <v>0.1</v>
      </c>
      <c r="M14" s="163">
        <v>0.1</v>
      </c>
      <c r="N14" s="163">
        <v>0.1</v>
      </c>
      <c r="O14" s="163">
        <v>0.1</v>
      </c>
      <c r="P14" s="163">
        <v>0.1</v>
      </c>
      <c r="Q14" s="163">
        <v>0.1</v>
      </c>
      <c r="R14" s="163">
        <v>0.1</v>
      </c>
      <c r="S14" s="163">
        <v>0.1</v>
      </c>
      <c r="T14" s="163">
        <v>0.1</v>
      </c>
      <c r="U14" s="163">
        <v>0.1</v>
      </c>
      <c r="V14" s="163">
        <v>0.1</v>
      </c>
      <c r="X14" s="109">
        <v>11</v>
      </c>
      <c r="Y14" s="20" t="s">
        <v>408</v>
      </c>
      <c r="Z14" s="20" t="s">
        <v>408</v>
      </c>
    </row>
    <row r="15" spans="4:26">
      <c r="D15">
        <v>11</v>
      </c>
      <c r="E15" s="67" t="s">
        <v>408</v>
      </c>
      <c r="F15" t="s">
        <v>387</v>
      </c>
      <c r="G15" t="s">
        <v>353</v>
      </c>
      <c r="H15" s="162" t="s">
        <v>370</v>
      </c>
      <c r="J15" s="165" t="s">
        <v>408</v>
      </c>
      <c r="K15" s="104">
        <v>100</v>
      </c>
      <c r="L15" s="163">
        <v>0.1</v>
      </c>
      <c r="M15" s="163">
        <v>0.1</v>
      </c>
      <c r="N15" s="163">
        <v>0.1</v>
      </c>
      <c r="O15" s="163">
        <v>0.1</v>
      </c>
      <c r="P15" s="163">
        <v>0.1</v>
      </c>
      <c r="Q15" s="163">
        <v>0.1</v>
      </c>
      <c r="R15" s="163">
        <v>0.1</v>
      </c>
      <c r="S15" s="163">
        <v>0.1</v>
      </c>
      <c r="T15" s="163">
        <v>0.1</v>
      </c>
      <c r="U15" s="163">
        <v>0.1</v>
      </c>
      <c r="V15" s="163">
        <v>0.1</v>
      </c>
      <c r="X15" s="109">
        <v>12</v>
      </c>
      <c r="Y15" s="15" t="s">
        <v>409</v>
      </c>
      <c r="Z15" s="15" t="s">
        <v>409</v>
      </c>
    </row>
    <row r="16" spans="4:26">
      <c r="D16">
        <v>12</v>
      </c>
      <c r="E16" s="67" t="s">
        <v>409</v>
      </c>
      <c r="F16" t="s">
        <v>388</v>
      </c>
      <c r="G16" t="s">
        <v>353</v>
      </c>
      <c r="H16" s="162" t="s">
        <v>371</v>
      </c>
      <c r="J16" s="164" t="s">
        <v>409</v>
      </c>
      <c r="K16" s="104">
        <v>100</v>
      </c>
      <c r="L16" s="163">
        <v>0.1</v>
      </c>
      <c r="M16" s="163">
        <v>0.1</v>
      </c>
      <c r="N16" s="163">
        <v>0.1</v>
      </c>
      <c r="O16" s="163">
        <v>0.1</v>
      </c>
      <c r="P16" s="163">
        <v>0.1</v>
      </c>
      <c r="Q16" s="163">
        <v>0.1</v>
      </c>
      <c r="R16" s="163">
        <v>0.1</v>
      </c>
      <c r="S16" s="163">
        <v>0.1</v>
      </c>
      <c r="T16" s="163">
        <v>0.1</v>
      </c>
      <c r="U16" s="163">
        <v>0.1</v>
      </c>
      <c r="V16" s="163">
        <v>0.1</v>
      </c>
      <c r="X16" s="109">
        <v>13</v>
      </c>
      <c r="Y16" t="s">
        <v>410</v>
      </c>
      <c r="Z16" t="s">
        <v>410</v>
      </c>
    </row>
    <row r="17" spans="4:26">
      <c r="D17">
        <v>13</v>
      </c>
      <c r="E17" s="67" t="s">
        <v>410</v>
      </c>
      <c r="F17" t="s">
        <v>373</v>
      </c>
      <c r="H17" s="162" t="s">
        <v>356</v>
      </c>
      <c r="J17" s="104" t="s">
        <v>410</v>
      </c>
      <c r="K17" s="104">
        <v>100</v>
      </c>
      <c r="L17" s="163">
        <v>0.1</v>
      </c>
      <c r="M17" s="163">
        <v>0.1</v>
      </c>
      <c r="N17" s="163">
        <v>0.1</v>
      </c>
      <c r="O17" s="163">
        <v>0.1</v>
      </c>
      <c r="P17" s="163">
        <v>0.1</v>
      </c>
      <c r="Q17" s="163">
        <v>0.1</v>
      </c>
      <c r="R17" s="163">
        <v>0.1</v>
      </c>
      <c r="S17" s="163">
        <v>0.1</v>
      </c>
      <c r="T17" s="163">
        <v>0.1</v>
      </c>
      <c r="U17" s="163">
        <v>0.1</v>
      </c>
      <c r="V17" s="163">
        <v>0.1</v>
      </c>
      <c r="X17" s="109">
        <v>14</v>
      </c>
      <c r="Y17" t="s">
        <v>411</v>
      </c>
      <c r="Z17" t="s">
        <v>411</v>
      </c>
    </row>
    <row r="18" spans="4:26">
      <c r="D18">
        <v>14</v>
      </c>
      <c r="E18" s="15" t="s">
        <v>411</v>
      </c>
      <c r="F18" t="s">
        <v>374</v>
      </c>
      <c r="H18" s="162" t="s">
        <v>357</v>
      </c>
      <c r="J18" s="104" t="s">
        <v>411</v>
      </c>
      <c r="K18" s="104">
        <v>100</v>
      </c>
      <c r="L18" s="163">
        <v>0.1</v>
      </c>
      <c r="M18" s="163">
        <v>0.1</v>
      </c>
      <c r="N18" s="163">
        <v>0.1</v>
      </c>
      <c r="O18" s="163">
        <v>0.1</v>
      </c>
      <c r="P18" s="163">
        <v>0.1</v>
      </c>
      <c r="Q18" s="163">
        <v>0.1</v>
      </c>
      <c r="R18" s="163">
        <v>0.1</v>
      </c>
      <c r="S18" s="163">
        <v>0.1</v>
      </c>
      <c r="T18" s="163">
        <v>0.1</v>
      </c>
      <c r="U18" s="163">
        <v>0.1</v>
      </c>
      <c r="V18" s="163">
        <v>0.1</v>
      </c>
      <c r="X18" s="109">
        <v>15</v>
      </c>
      <c r="Y18" t="s">
        <v>412</v>
      </c>
      <c r="Z18" t="s">
        <v>412</v>
      </c>
    </row>
    <row r="19" spans="4:26">
      <c r="D19">
        <v>15</v>
      </c>
      <c r="E19" s="15" t="s">
        <v>412</v>
      </c>
      <c r="F19" t="s">
        <v>375</v>
      </c>
      <c r="H19" s="162" t="s">
        <v>358</v>
      </c>
      <c r="J19" s="104" t="s">
        <v>412</v>
      </c>
      <c r="K19" s="104">
        <v>100</v>
      </c>
      <c r="L19" s="163">
        <v>0.1</v>
      </c>
      <c r="M19" s="163">
        <v>0.1</v>
      </c>
      <c r="N19" s="163">
        <v>0.1</v>
      </c>
      <c r="O19" s="163">
        <v>0.1</v>
      </c>
      <c r="P19" s="163">
        <v>0.1</v>
      </c>
      <c r="Q19" s="163">
        <v>0.1</v>
      </c>
      <c r="R19" s="163">
        <v>0.1</v>
      </c>
      <c r="S19" s="163">
        <v>0.1</v>
      </c>
      <c r="T19" s="163">
        <v>0.1</v>
      </c>
      <c r="U19" s="163">
        <v>0.1</v>
      </c>
      <c r="V19" s="163">
        <v>0.1</v>
      </c>
      <c r="X19" s="109">
        <v>16</v>
      </c>
      <c r="Y19" t="s">
        <v>413</v>
      </c>
      <c r="Z19" t="s">
        <v>413</v>
      </c>
    </row>
    <row r="20" spans="4:26">
      <c r="D20">
        <v>16</v>
      </c>
      <c r="E20" s="15" t="s">
        <v>413</v>
      </c>
      <c r="F20" t="s">
        <v>376</v>
      </c>
      <c r="H20" s="162" t="s">
        <v>359</v>
      </c>
      <c r="J20" s="104" t="s">
        <v>413</v>
      </c>
      <c r="K20" s="104">
        <v>100</v>
      </c>
      <c r="L20" s="163">
        <v>0.1</v>
      </c>
      <c r="M20" s="163">
        <v>0.1</v>
      </c>
      <c r="N20" s="163">
        <v>0.1</v>
      </c>
      <c r="O20" s="163">
        <v>0.1</v>
      </c>
      <c r="P20" s="163">
        <v>0.1</v>
      </c>
      <c r="Q20" s="163">
        <v>0.1</v>
      </c>
      <c r="R20" s="163">
        <v>0.1</v>
      </c>
      <c r="S20" s="163">
        <v>0.1</v>
      </c>
      <c r="T20" s="163">
        <v>0.1</v>
      </c>
      <c r="U20" s="163">
        <v>0.1</v>
      </c>
      <c r="V20" s="163">
        <v>0.1</v>
      </c>
      <c r="X20" s="109">
        <v>17</v>
      </c>
      <c r="Y20" t="s">
        <v>414</v>
      </c>
      <c r="Z20" t="s">
        <v>414</v>
      </c>
    </row>
    <row r="21" spans="4:26">
      <c r="D21">
        <v>17</v>
      </c>
      <c r="E21" s="15" t="s">
        <v>414</v>
      </c>
      <c r="F21" t="s">
        <v>377</v>
      </c>
      <c r="H21" s="162" t="s">
        <v>360</v>
      </c>
      <c r="J21" s="104" t="s">
        <v>414</v>
      </c>
      <c r="K21" s="104">
        <v>100</v>
      </c>
      <c r="L21" s="163">
        <v>0.1</v>
      </c>
      <c r="M21" s="163">
        <v>0.1</v>
      </c>
      <c r="N21" s="163">
        <v>0.1</v>
      </c>
      <c r="O21" s="163">
        <v>0.1</v>
      </c>
      <c r="P21" s="163">
        <v>0.1</v>
      </c>
      <c r="Q21" s="163">
        <v>0.1</v>
      </c>
      <c r="R21" s="163">
        <v>0.1</v>
      </c>
      <c r="S21" s="163">
        <v>0.1</v>
      </c>
      <c r="T21" s="163">
        <v>0.1</v>
      </c>
      <c r="U21" s="163">
        <v>0.1</v>
      </c>
      <c r="V21" s="163">
        <v>0.1</v>
      </c>
    </row>
    <row r="23" spans="4:26">
      <c r="D23" t="s">
        <v>389</v>
      </c>
    </row>
    <row r="24" spans="4:26">
      <c r="D24" t="s">
        <v>390</v>
      </c>
    </row>
    <row r="25" spans="4:26">
      <c r="E25" s="118" t="str">
        <f>VLOOKUP(E27,$X$4:$Z$20,3,FALSE)</f>
        <v>商品A</v>
      </c>
      <c r="F25" s="104" t="s">
        <v>157</v>
      </c>
      <c r="G25" s="161" t="str">
        <f>"S5="&amp;($K25)</f>
        <v>S5=1</v>
      </c>
      <c r="H25" s="106" t="str">
        <f>"＆S6(1)="&amp;($K25)</f>
        <v>＆S6(1)=1</v>
      </c>
      <c r="I25" s="106" t="str">
        <f>"＆S6(3)="&amp;($K25)</f>
        <v>＆S6(3)=1</v>
      </c>
      <c r="J25" s="115" t="str">
        <f>"＆SQ6の"&amp;$K25&amp;"=7-9"</f>
        <v>＆SQ6の1=7-9</v>
      </c>
      <c r="K25" s="119">
        <f>E27</f>
        <v>1</v>
      </c>
      <c r="L25" t="s">
        <v>391</v>
      </c>
      <c r="M25" t="str">
        <f t="shared" ref="M25" si="0">"Q1("&amp;E27&amp;"）"</f>
        <v>Q1(1）</v>
      </c>
    </row>
    <row r="26" spans="4:26">
      <c r="E26" s="109"/>
      <c r="F26" s="104" t="s">
        <v>205</v>
      </c>
      <c r="G26" s="161" t="str">
        <f t="shared" ref="G26:G68" si="1">"S5="&amp;($K26)</f>
        <v>S5=1</v>
      </c>
      <c r="H26" s="106" t="str">
        <f>"＆S6(1)="&amp;($K26)</f>
        <v>＆S6(1)=1</v>
      </c>
      <c r="I26" s="106" t="str">
        <f>"＆S6(3)="&amp;($K26)</f>
        <v>＆S6(3)=1</v>
      </c>
      <c r="J26" s="115" t="str">
        <f>"＆SQ6の"&amp;$K26&amp;"=1-6,10-11"</f>
        <v>＆SQ6の1=1-6,10-11</v>
      </c>
      <c r="K26">
        <f>K25</f>
        <v>1</v>
      </c>
    </row>
    <row r="27" spans="4:26">
      <c r="E27" s="109">
        <v>1</v>
      </c>
      <c r="F27" s="104" t="s">
        <v>206</v>
      </c>
      <c r="G27" s="161" t="str">
        <f t="shared" si="1"/>
        <v>S5=1</v>
      </c>
      <c r="H27" s="106" t="str">
        <f>"＆S6(1)="&amp;($K27)</f>
        <v>＆S6(1)=1</v>
      </c>
      <c r="I27" s="106" t="str">
        <f>"＆S6(3)≠"&amp;($K27)</f>
        <v>＆S6(3)≠1</v>
      </c>
      <c r="J27" s="116" t="s">
        <v>169</v>
      </c>
      <c r="K27">
        <f>K26</f>
        <v>1</v>
      </c>
    </row>
    <row r="28" spans="4:26">
      <c r="E28" s="110"/>
      <c r="F28" s="104" t="s">
        <v>207</v>
      </c>
      <c r="G28" s="161" t="str">
        <f t="shared" si="1"/>
        <v>S5=1</v>
      </c>
      <c r="H28" s="106" t="str">
        <f>"＆S6(1)≠"&amp;($K28)</f>
        <v>＆S6(1)≠1</v>
      </c>
      <c r="I28" s="108" t="s">
        <v>169</v>
      </c>
      <c r="J28" s="116" t="s">
        <v>169</v>
      </c>
      <c r="K28">
        <f>K27</f>
        <v>1</v>
      </c>
    </row>
    <row r="29" spans="4:26">
      <c r="E29" s="118" t="str">
        <f>VLOOKUP(E31,$X$4:$Z$20,3,FALSE)</f>
        <v>商品B</v>
      </c>
      <c r="F29" s="104" t="s">
        <v>157</v>
      </c>
      <c r="G29" s="161" t="str">
        <f>"S5="&amp;($K29)</f>
        <v>S5=2</v>
      </c>
      <c r="H29" s="106" t="str">
        <f>"＆S6(1)="&amp;($K29)</f>
        <v>＆S6(1)=2</v>
      </c>
      <c r="I29" s="106" t="str">
        <f>"＆S6(3)="&amp;($K29)</f>
        <v>＆S6(3)=2</v>
      </c>
      <c r="J29" s="115" t="str">
        <f>"＆SQ6の"&amp;$K29&amp;"=7-9"</f>
        <v>＆SQ6の2=7-9</v>
      </c>
      <c r="K29" s="119">
        <f>E31</f>
        <v>2</v>
      </c>
      <c r="L29" t="s">
        <v>391</v>
      </c>
      <c r="M29" t="str">
        <f t="shared" ref="M29" si="2">"Q1("&amp;E31&amp;"）"</f>
        <v>Q1(2）</v>
      </c>
    </row>
    <row r="30" spans="4:26">
      <c r="E30" s="109"/>
      <c r="F30" s="104" t="s">
        <v>205</v>
      </c>
      <c r="G30" s="161" t="str">
        <f t="shared" si="1"/>
        <v>S5=2</v>
      </c>
      <c r="H30" s="106" t="str">
        <f>"＆S6(1)="&amp;($K30)</f>
        <v>＆S6(1)=2</v>
      </c>
      <c r="I30" s="106" t="str">
        <f>"＆S6(3)="&amp;($K30)</f>
        <v>＆S6(3)=2</v>
      </c>
      <c r="J30" s="115" t="str">
        <f>"＆SQ6の"&amp;$K30&amp;"=1-6,10-11"</f>
        <v>＆SQ6の2=1-6,10-11</v>
      </c>
      <c r="K30">
        <f>K29</f>
        <v>2</v>
      </c>
    </row>
    <row r="31" spans="4:26">
      <c r="E31" s="109">
        <v>2</v>
      </c>
      <c r="F31" s="104" t="s">
        <v>206</v>
      </c>
      <c r="G31" s="161" t="str">
        <f t="shared" si="1"/>
        <v>S5=2</v>
      </c>
      <c r="H31" s="106" t="str">
        <f>"＆S6(1)="&amp;($K31)</f>
        <v>＆S6(1)=2</v>
      </c>
      <c r="I31" s="106" t="str">
        <f>"＆S6(3)≠"&amp;($K31)</f>
        <v>＆S6(3)≠2</v>
      </c>
      <c r="J31" s="116" t="s">
        <v>169</v>
      </c>
      <c r="K31">
        <f>K30</f>
        <v>2</v>
      </c>
    </row>
    <row r="32" spans="4:26">
      <c r="E32" s="110"/>
      <c r="F32" s="104" t="s">
        <v>207</v>
      </c>
      <c r="G32" s="161" t="str">
        <f t="shared" si="1"/>
        <v>S5=2</v>
      </c>
      <c r="H32" s="106" t="str">
        <f>"＆S6(1)≠"&amp;($K32)</f>
        <v>＆S6(1)≠2</v>
      </c>
      <c r="I32" s="108" t="s">
        <v>169</v>
      </c>
      <c r="J32" s="116" t="s">
        <v>169</v>
      </c>
      <c r="K32">
        <f>K31</f>
        <v>2</v>
      </c>
    </row>
    <row r="33" spans="5:13">
      <c r="E33" s="118" t="str">
        <f>VLOOKUP(E35,$X$4:$Z$20,3,FALSE)</f>
        <v>商品C</v>
      </c>
      <c r="F33" s="104" t="s">
        <v>157</v>
      </c>
      <c r="G33" s="161" t="str">
        <f>"S5="&amp;($K33)</f>
        <v>S5=3</v>
      </c>
      <c r="H33" s="106" t="str">
        <f>"＆S6(1)="&amp;($K33)</f>
        <v>＆S6(1)=3</v>
      </c>
      <c r="I33" s="106" t="str">
        <f>"＆S6(3)="&amp;($K33)</f>
        <v>＆S6(3)=3</v>
      </c>
      <c r="J33" s="115" t="str">
        <f>"＆SQ6の"&amp;$K33&amp;"=7-9"</f>
        <v>＆SQ6の3=7-9</v>
      </c>
      <c r="K33" s="119">
        <f>E35</f>
        <v>3</v>
      </c>
      <c r="L33" t="s">
        <v>391</v>
      </c>
      <c r="M33" t="str">
        <f>"Q1("&amp;E35&amp;"）"</f>
        <v>Q1(3）</v>
      </c>
    </row>
    <row r="34" spans="5:13">
      <c r="E34" s="109"/>
      <c r="F34" s="104" t="s">
        <v>205</v>
      </c>
      <c r="G34" s="161" t="str">
        <f t="shared" si="1"/>
        <v>S5=3</v>
      </c>
      <c r="H34" s="106" t="str">
        <f>"＆S6(1)="&amp;($K34)</f>
        <v>＆S6(1)=3</v>
      </c>
      <c r="I34" s="106" t="str">
        <f>"＆S6(3)="&amp;($K34)</f>
        <v>＆S6(3)=3</v>
      </c>
      <c r="J34" s="115" t="str">
        <f>"＆SQ6の"&amp;$K34&amp;"=1-6,10-11"</f>
        <v>＆SQ6の3=1-6,10-11</v>
      </c>
      <c r="K34">
        <f>K33</f>
        <v>3</v>
      </c>
    </row>
    <row r="35" spans="5:13">
      <c r="E35" s="109">
        <v>3</v>
      </c>
      <c r="F35" s="104" t="s">
        <v>206</v>
      </c>
      <c r="G35" s="161" t="str">
        <f t="shared" si="1"/>
        <v>S5=3</v>
      </c>
      <c r="H35" s="106" t="str">
        <f>"＆S6(1)="&amp;($K35)</f>
        <v>＆S6(1)=3</v>
      </c>
      <c r="I35" s="106" t="str">
        <f>"＆S6(3)≠"&amp;($K35)</f>
        <v>＆S6(3)≠3</v>
      </c>
      <c r="J35" s="116" t="s">
        <v>169</v>
      </c>
      <c r="K35">
        <f>K34</f>
        <v>3</v>
      </c>
    </row>
    <row r="36" spans="5:13">
      <c r="E36" s="109"/>
      <c r="F36" s="104" t="s">
        <v>207</v>
      </c>
      <c r="G36" s="161" t="str">
        <f t="shared" si="1"/>
        <v>S5=3</v>
      </c>
      <c r="H36" s="106" t="str">
        <f>"＆S6(1)≠"&amp;($K36)</f>
        <v>＆S6(1)≠3</v>
      </c>
      <c r="I36" s="108" t="s">
        <v>169</v>
      </c>
      <c r="J36" s="116" t="s">
        <v>169</v>
      </c>
      <c r="K36">
        <f>K35</f>
        <v>3</v>
      </c>
    </row>
    <row r="37" spans="5:13">
      <c r="E37" s="118" t="str">
        <f>VLOOKUP(E39,$X$4:$Z$20,3,FALSE)</f>
        <v>商品D</v>
      </c>
      <c r="F37" s="104" t="s">
        <v>157</v>
      </c>
      <c r="G37" s="161" t="str">
        <f>"S5="&amp;($K37)</f>
        <v>S5=4</v>
      </c>
      <c r="H37" s="106" t="str">
        <f>"＆S6(1)="&amp;($K37)</f>
        <v>＆S6(1)=4</v>
      </c>
      <c r="I37" s="106" t="str">
        <f>"＆S6(3)="&amp;($K37)</f>
        <v>＆S6(3)=4</v>
      </c>
      <c r="J37" s="115" t="str">
        <f>"＆SQ6の"&amp;$K37&amp;"=7-9"</f>
        <v>＆SQ6の4=7-9</v>
      </c>
      <c r="K37" s="119">
        <f>E39</f>
        <v>4</v>
      </c>
      <c r="L37" t="s">
        <v>391</v>
      </c>
      <c r="M37" t="str">
        <f>"Q1("&amp;E39&amp;"）"</f>
        <v>Q1(4）</v>
      </c>
    </row>
    <row r="38" spans="5:13">
      <c r="E38" s="109"/>
      <c r="F38" s="104" t="s">
        <v>205</v>
      </c>
      <c r="G38" s="161" t="str">
        <f t="shared" si="1"/>
        <v>S5=4</v>
      </c>
      <c r="H38" s="106" t="str">
        <f>"＆S6(1)="&amp;($K38)</f>
        <v>＆S6(1)=4</v>
      </c>
      <c r="I38" s="106" t="str">
        <f>"＆S6(3)="&amp;($K38)</f>
        <v>＆S6(3)=4</v>
      </c>
      <c r="J38" s="115" t="str">
        <f>"＆SQ6の"&amp;$K38&amp;"=1-6,10-11"</f>
        <v>＆SQ6の4=1-6,10-11</v>
      </c>
      <c r="K38">
        <f>K37</f>
        <v>4</v>
      </c>
    </row>
    <row r="39" spans="5:13">
      <c r="E39" s="109">
        <v>4</v>
      </c>
      <c r="F39" s="104" t="s">
        <v>206</v>
      </c>
      <c r="G39" s="161" t="str">
        <f t="shared" si="1"/>
        <v>S5=4</v>
      </c>
      <c r="H39" s="106" t="str">
        <f>"＆S6(1)="&amp;($K39)</f>
        <v>＆S6(1)=4</v>
      </c>
      <c r="I39" s="106" t="str">
        <f>"＆S6(3)≠"&amp;($K39)</f>
        <v>＆S6(3)≠4</v>
      </c>
      <c r="J39" s="116" t="s">
        <v>169</v>
      </c>
      <c r="K39">
        <f>K38</f>
        <v>4</v>
      </c>
    </row>
    <row r="40" spans="5:13">
      <c r="E40" s="109"/>
      <c r="F40" s="104" t="s">
        <v>207</v>
      </c>
      <c r="G40" s="161" t="str">
        <f t="shared" si="1"/>
        <v>S5=4</v>
      </c>
      <c r="H40" s="106" t="str">
        <f>"＆S6(1)≠"&amp;($K40)</f>
        <v>＆S6(1)≠4</v>
      </c>
      <c r="I40" s="108" t="s">
        <v>169</v>
      </c>
      <c r="J40" s="116" t="s">
        <v>169</v>
      </c>
      <c r="K40">
        <f>K39</f>
        <v>4</v>
      </c>
    </row>
    <row r="41" spans="5:13">
      <c r="E41" s="118" t="str">
        <f>VLOOKUP(E43,$X$4:$Z$20,3,FALSE)</f>
        <v>商品E</v>
      </c>
      <c r="F41" s="104" t="s">
        <v>157</v>
      </c>
      <c r="G41" s="161" t="str">
        <f>"S5="&amp;($K41)</f>
        <v>S5=5</v>
      </c>
      <c r="H41" s="106" t="str">
        <f>"＆S6(1)="&amp;($K41)</f>
        <v>＆S6(1)=5</v>
      </c>
      <c r="I41" s="106" t="str">
        <f>"＆S6(3)="&amp;($K41)</f>
        <v>＆S6(3)=5</v>
      </c>
      <c r="J41" s="115" t="str">
        <f>"＆SQ6の"&amp;$K41&amp;"=7-9"</f>
        <v>＆SQ6の5=7-9</v>
      </c>
      <c r="K41" s="119">
        <f>E43</f>
        <v>5</v>
      </c>
      <c r="L41" t="s">
        <v>391</v>
      </c>
      <c r="M41" t="str">
        <f t="shared" ref="M41" si="3">"Q1("&amp;E43&amp;"）"</f>
        <v>Q1(5）</v>
      </c>
    </row>
    <row r="42" spans="5:13">
      <c r="E42" s="109"/>
      <c r="F42" s="104" t="s">
        <v>205</v>
      </c>
      <c r="G42" s="161" t="str">
        <f t="shared" si="1"/>
        <v>S5=5</v>
      </c>
      <c r="H42" s="106" t="str">
        <f>"＆S6(1)="&amp;($K42)</f>
        <v>＆S6(1)=5</v>
      </c>
      <c r="I42" s="106" t="str">
        <f>"＆S6(3)="&amp;($K42)</f>
        <v>＆S6(3)=5</v>
      </c>
      <c r="J42" s="115" t="str">
        <f>"＆SQ6の"&amp;$K42&amp;"=1-6,10-11"</f>
        <v>＆SQ6の5=1-6,10-11</v>
      </c>
      <c r="K42">
        <f>K41</f>
        <v>5</v>
      </c>
    </row>
    <row r="43" spans="5:13">
      <c r="E43" s="109">
        <v>5</v>
      </c>
      <c r="F43" s="104" t="s">
        <v>206</v>
      </c>
      <c r="G43" s="161" t="str">
        <f t="shared" si="1"/>
        <v>S5=5</v>
      </c>
      <c r="H43" s="106" t="str">
        <f>"＆S6(1)="&amp;($K43)</f>
        <v>＆S6(1)=5</v>
      </c>
      <c r="I43" s="106" t="str">
        <f>"＆S6(3)≠"&amp;($K43)</f>
        <v>＆S6(3)≠5</v>
      </c>
      <c r="J43" s="116" t="s">
        <v>169</v>
      </c>
      <c r="K43">
        <f>K42</f>
        <v>5</v>
      </c>
    </row>
    <row r="44" spans="5:13">
      <c r="E44" s="109"/>
      <c r="F44" s="104" t="s">
        <v>207</v>
      </c>
      <c r="G44" s="161" t="str">
        <f t="shared" si="1"/>
        <v>S5=5</v>
      </c>
      <c r="H44" s="106" t="str">
        <f>"＆S6(1)≠"&amp;($K44)</f>
        <v>＆S6(1)≠5</v>
      </c>
      <c r="I44" s="108" t="s">
        <v>169</v>
      </c>
      <c r="J44" s="116" t="s">
        <v>169</v>
      </c>
      <c r="K44">
        <f>K43</f>
        <v>5</v>
      </c>
    </row>
    <row r="45" spans="5:13">
      <c r="E45" s="118" t="str">
        <f>VLOOKUP(E47,$X$4:$Z$20,3,FALSE)</f>
        <v>商品F</v>
      </c>
      <c r="F45" s="104" t="s">
        <v>157</v>
      </c>
      <c r="G45" s="161" t="str">
        <f>"S5="&amp;($K45)</f>
        <v>S5=6</v>
      </c>
      <c r="H45" s="106" t="str">
        <f>"＆S6(1)="&amp;($K45)</f>
        <v>＆S6(1)=6</v>
      </c>
      <c r="I45" s="106" t="str">
        <f>"＆S6(3)="&amp;($K45)</f>
        <v>＆S6(3)=6</v>
      </c>
      <c r="J45" s="115" t="str">
        <f>"＆SQ6の"&amp;$K45&amp;"=7-9"</f>
        <v>＆SQ6の6=7-9</v>
      </c>
      <c r="K45" s="119">
        <f>E47</f>
        <v>6</v>
      </c>
      <c r="L45" t="s">
        <v>391</v>
      </c>
      <c r="M45" t="str">
        <f t="shared" ref="M45" si="4">"Q1("&amp;E47&amp;"）"</f>
        <v>Q1(6）</v>
      </c>
    </row>
    <row r="46" spans="5:13">
      <c r="E46" s="109"/>
      <c r="F46" s="104" t="s">
        <v>205</v>
      </c>
      <c r="G46" s="161" t="str">
        <f t="shared" si="1"/>
        <v>S5=6</v>
      </c>
      <c r="H46" s="106" t="str">
        <f>"＆S6(1)="&amp;($K46)</f>
        <v>＆S6(1)=6</v>
      </c>
      <c r="I46" s="106" t="str">
        <f>"＆S6(3)="&amp;($K46)</f>
        <v>＆S6(3)=6</v>
      </c>
      <c r="J46" s="115" t="str">
        <f>"＆SQ6の"&amp;$K46&amp;"=1-6,10-11"</f>
        <v>＆SQ6の6=1-6,10-11</v>
      </c>
      <c r="K46">
        <f>K45</f>
        <v>6</v>
      </c>
    </row>
    <row r="47" spans="5:13">
      <c r="E47" s="109">
        <v>6</v>
      </c>
      <c r="F47" s="104" t="s">
        <v>206</v>
      </c>
      <c r="G47" s="161" t="str">
        <f t="shared" si="1"/>
        <v>S5=6</v>
      </c>
      <c r="H47" s="106" t="str">
        <f>"＆S6(1)="&amp;($K47)</f>
        <v>＆S6(1)=6</v>
      </c>
      <c r="I47" s="106" t="str">
        <f>"＆S6(3)≠"&amp;($K47)</f>
        <v>＆S6(3)≠6</v>
      </c>
      <c r="J47" s="116" t="s">
        <v>169</v>
      </c>
      <c r="K47">
        <f>K46</f>
        <v>6</v>
      </c>
    </row>
    <row r="48" spans="5:13">
      <c r="E48" s="109"/>
      <c r="F48" s="104" t="s">
        <v>207</v>
      </c>
      <c r="G48" s="161" t="str">
        <f t="shared" si="1"/>
        <v>S5=6</v>
      </c>
      <c r="H48" s="106" t="str">
        <f>"＆S6(1)≠"&amp;($K48)</f>
        <v>＆S6(1)≠6</v>
      </c>
      <c r="I48" s="108" t="s">
        <v>169</v>
      </c>
      <c r="J48" s="116" t="s">
        <v>169</v>
      </c>
      <c r="K48">
        <f>K47</f>
        <v>6</v>
      </c>
    </row>
    <row r="49" spans="5:13">
      <c r="E49" s="118" t="str">
        <f>VLOOKUP(E51,$X$4:$Z$20,3,FALSE)</f>
        <v>商品G</v>
      </c>
      <c r="F49" s="104" t="s">
        <v>157</v>
      </c>
      <c r="G49" s="161" t="str">
        <f>"S5="&amp;($K49)</f>
        <v>S5=7</v>
      </c>
      <c r="H49" s="106" t="str">
        <f>"＆S6(1)="&amp;($K49)</f>
        <v>＆S6(1)=7</v>
      </c>
      <c r="I49" s="106" t="str">
        <f>"＆S6(3)="&amp;($K49)</f>
        <v>＆S6(3)=7</v>
      </c>
      <c r="J49" s="121" t="str">
        <f>"＆SQ6の"&amp;$K49&amp;"=6-9"</f>
        <v>＆SQ6の7=6-9</v>
      </c>
      <c r="K49" s="119">
        <f>E51</f>
        <v>7</v>
      </c>
      <c r="L49" t="s">
        <v>391</v>
      </c>
      <c r="M49" t="str">
        <f t="shared" ref="M49" si="5">"Q1("&amp;E51&amp;"）"</f>
        <v>Q1(7）</v>
      </c>
    </row>
    <row r="50" spans="5:13">
      <c r="E50" s="109"/>
      <c r="F50" s="104" t="s">
        <v>205</v>
      </c>
      <c r="G50" s="161" t="str">
        <f t="shared" si="1"/>
        <v>S5=7</v>
      </c>
      <c r="H50" s="106" t="str">
        <f>"＆S6(1)="&amp;($K50)</f>
        <v>＆S6(1)=7</v>
      </c>
      <c r="I50" s="106" t="str">
        <f>"＆S6(3)="&amp;($K50)</f>
        <v>＆S6(3)=7</v>
      </c>
      <c r="J50" s="121" t="str">
        <f>"＆SQ6の"&amp;$K50&amp;"=1-5,10-11"</f>
        <v>＆SQ6の7=1-5,10-11</v>
      </c>
      <c r="K50">
        <f>K49</f>
        <v>7</v>
      </c>
    </row>
    <row r="51" spans="5:13">
      <c r="E51" s="109">
        <v>7</v>
      </c>
      <c r="F51" s="104" t="s">
        <v>206</v>
      </c>
      <c r="G51" s="161" t="str">
        <f t="shared" si="1"/>
        <v>S5=7</v>
      </c>
      <c r="H51" s="106" t="str">
        <f>"＆S6(1)="&amp;($K51)</f>
        <v>＆S6(1)=7</v>
      </c>
      <c r="I51" s="106" t="str">
        <f>"＆S6(3)≠"&amp;($K51)</f>
        <v>＆S6(3)≠7</v>
      </c>
      <c r="J51" s="116" t="s">
        <v>169</v>
      </c>
      <c r="K51">
        <f>K50</f>
        <v>7</v>
      </c>
    </row>
    <row r="52" spans="5:13">
      <c r="E52" s="109"/>
      <c r="F52" s="104" t="s">
        <v>207</v>
      </c>
      <c r="G52" s="161" t="str">
        <f t="shared" si="1"/>
        <v>S5=7</v>
      </c>
      <c r="H52" s="106" t="str">
        <f>"＆S6(1)≠"&amp;($K52)</f>
        <v>＆S6(1)≠7</v>
      </c>
      <c r="I52" s="108" t="s">
        <v>169</v>
      </c>
      <c r="J52" s="116" t="s">
        <v>169</v>
      </c>
      <c r="K52">
        <f>K51</f>
        <v>7</v>
      </c>
    </row>
    <row r="53" spans="5:13">
      <c r="E53" s="118" t="str">
        <f>VLOOKUP(E55,$X$4:$Z$20,3,FALSE)</f>
        <v>商品H</v>
      </c>
      <c r="F53" s="104" t="s">
        <v>157</v>
      </c>
      <c r="G53" s="161" t="str">
        <f>"S5="&amp;($K53)</f>
        <v>S5=8</v>
      </c>
      <c r="H53" s="106" t="str">
        <f>"＆S6(1)="&amp;($K53)</f>
        <v>＆S6(1)=8</v>
      </c>
      <c r="I53" s="106" t="str">
        <f>"＆S6(3)="&amp;($K53)</f>
        <v>＆S6(3)=8</v>
      </c>
      <c r="J53" s="121" t="str">
        <f>"＆SQ6の"&amp;$K53&amp;"=6-9"</f>
        <v>＆SQ6の8=6-9</v>
      </c>
      <c r="K53" s="119">
        <f>E55</f>
        <v>8</v>
      </c>
      <c r="L53" t="s">
        <v>391</v>
      </c>
      <c r="M53" t="str">
        <f t="shared" ref="M53" si="6">"Q1("&amp;E55&amp;"）"</f>
        <v>Q1(8）</v>
      </c>
    </row>
    <row r="54" spans="5:13">
      <c r="E54" s="109"/>
      <c r="F54" s="104" t="s">
        <v>205</v>
      </c>
      <c r="G54" s="161" t="str">
        <f t="shared" si="1"/>
        <v>S5=8</v>
      </c>
      <c r="H54" s="106" t="str">
        <f>"＆S6(1)="&amp;($K54)</f>
        <v>＆S6(1)=8</v>
      </c>
      <c r="I54" s="106" t="str">
        <f>"＆S6(3)="&amp;($K54)</f>
        <v>＆S6(3)=8</v>
      </c>
      <c r="J54" s="121" t="str">
        <f>"＆SQ6の"&amp;$K54&amp;"=1-5,10-11"</f>
        <v>＆SQ6の8=1-5,10-11</v>
      </c>
      <c r="K54">
        <f>K53</f>
        <v>8</v>
      </c>
    </row>
    <row r="55" spans="5:13">
      <c r="E55" s="109">
        <v>8</v>
      </c>
      <c r="F55" s="104" t="s">
        <v>206</v>
      </c>
      <c r="G55" s="161" t="str">
        <f t="shared" si="1"/>
        <v>S5=8</v>
      </c>
      <c r="H55" s="106" t="str">
        <f>"＆S6(1)="&amp;($K55)</f>
        <v>＆S6(1)=8</v>
      </c>
      <c r="I55" s="106" t="str">
        <f>"＆S6(3)≠"&amp;($K55)</f>
        <v>＆S6(3)≠8</v>
      </c>
      <c r="J55" s="116" t="s">
        <v>169</v>
      </c>
      <c r="K55">
        <f>K54</f>
        <v>8</v>
      </c>
    </row>
    <row r="56" spans="5:13">
      <c r="E56" s="109"/>
      <c r="F56" s="104" t="s">
        <v>207</v>
      </c>
      <c r="G56" s="161" t="str">
        <f t="shared" si="1"/>
        <v>S5=8</v>
      </c>
      <c r="H56" s="106" t="str">
        <f>"＆S6(1)≠"&amp;($K56)</f>
        <v>＆S6(1)≠8</v>
      </c>
      <c r="I56" s="108" t="s">
        <v>169</v>
      </c>
      <c r="J56" s="116" t="s">
        <v>169</v>
      </c>
      <c r="K56">
        <f>K55</f>
        <v>8</v>
      </c>
    </row>
    <row r="57" spans="5:13">
      <c r="E57" s="118" t="str">
        <f>VLOOKUP(E59,$X$4:$Z$20,3,FALSE)</f>
        <v>商品I</v>
      </c>
      <c r="F57" s="104" t="s">
        <v>157</v>
      </c>
      <c r="G57" s="161" t="str">
        <f>"S5="&amp;($K57)</f>
        <v>S5=9</v>
      </c>
      <c r="H57" s="106" t="str">
        <f>"＆S6(1)="&amp;($K57)</f>
        <v>＆S6(1)=9</v>
      </c>
      <c r="I57" s="106" t="str">
        <f>"＆S6(3)="&amp;($K57)</f>
        <v>＆S6(3)=9</v>
      </c>
      <c r="J57" s="121" t="str">
        <f>"＆SQ6の"&amp;$K57&amp;"=6-9"</f>
        <v>＆SQ6の9=6-9</v>
      </c>
      <c r="K57" s="119">
        <f>E59</f>
        <v>9</v>
      </c>
      <c r="L57" t="s">
        <v>391</v>
      </c>
      <c r="M57" t="str">
        <f t="shared" ref="M57" si="7">"Q1("&amp;E59&amp;"）"</f>
        <v>Q1(9）</v>
      </c>
    </row>
    <row r="58" spans="5:13">
      <c r="E58" s="109"/>
      <c r="F58" s="104" t="s">
        <v>205</v>
      </c>
      <c r="G58" s="161" t="str">
        <f t="shared" si="1"/>
        <v>S5=9</v>
      </c>
      <c r="H58" s="106" t="str">
        <f>"＆S6(1)="&amp;($K58)</f>
        <v>＆S6(1)=9</v>
      </c>
      <c r="I58" s="106" t="str">
        <f>"＆S6(3)="&amp;($K58)</f>
        <v>＆S6(3)=9</v>
      </c>
      <c r="J58" s="121" t="str">
        <f>"＆SQ6の"&amp;$K58&amp;"=1-5,10-11"</f>
        <v>＆SQ6の9=1-5,10-11</v>
      </c>
      <c r="K58">
        <f>K57</f>
        <v>9</v>
      </c>
    </row>
    <row r="59" spans="5:13">
      <c r="E59" s="109">
        <v>9</v>
      </c>
      <c r="F59" s="104" t="s">
        <v>206</v>
      </c>
      <c r="G59" s="161" t="str">
        <f t="shared" si="1"/>
        <v>S5=9</v>
      </c>
      <c r="H59" s="106" t="str">
        <f>"＆S6(1)="&amp;($K59)</f>
        <v>＆S6(1)=9</v>
      </c>
      <c r="I59" s="106" t="str">
        <f>"＆S6(3)≠"&amp;($K59)</f>
        <v>＆S6(3)≠9</v>
      </c>
      <c r="J59" s="116" t="s">
        <v>169</v>
      </c>
      <c r="K59">
        <f>K58</f>
        <v>9</v>
      </c>
    </row>
    <row r="60" spans="5:13">
      <c r="E60" s="109"/>
      <c r="F60" s="104" t="s">
        <v>207</v>
      </c>
      <c r="G60" s="161" t="str">
        <f t="shared" si="1"/>
        <v>S5=9</v>
      </c>
      <c r="H60" s="106" t="str">
        <f>"＆S6(1)≠"&amp;($K60)</f>
        <v>＆S6(1)≠9</v>
      </c>
      <c r="I60" s="108" t="s">
        <v>169</v>
      </c>
      <c r="J60" s="116" t="s">
        <v>169</v>
      </c>
      <c r="K60">
        <f>K59</f>
        <v>9</v>
      </c>
    </row>
    <row r="61" spans="5:13">
      <c r="E61" s="118" t="str">
        <f>VLOOKUP(E63,$X$4:$Z$20,3,FALSE)</f>
        <v>商品J</v>
      </c>
      <c r="F61" s="104" t="s">
        <v>157</v>
      </c>
      <c r="G61" s="161" t="str">
        <f>"S5="&amp;($K61)</f>
        <v>S5=10</v>
      </c>
      <c r="H61" s="106" t="str">
        <f>"＆S6(1)="&amp;($K61)</f>
        <v>＆S6(1)=10</v>
      </c>
      <c r="I61" s="106" t="str">
        <f>"＆S6(3)="&amp;($K61)</f>
        <v>＆S6(3)=10</v>
      </c>
      <c r="J61" s="121" t="str">
        <f>"＆SQ6の"&amp;$K61&amp;"=6-9"</f>
        <v>＆SQ6の10=6-9</v>
      </c>
      <c r="K61" s="119">
        <f>E63</f>
        <v>10</v>
      </c>
      <c r="L61" t="s">
        <v>391</v>
      </c>
      <c r="M61" t="str">
        <f t="shared" ref="M61" si="8">"Q1("&amp;E63&amp;"）"</f>
        <v>Q1(10）</v>
      </c>
    </row>
    <row r="62" spans="5:13">
      <c r="E62" s="109"/>
      <c r="F62" s="104" t="s">
        <v>205</v>
      </c>
      <c r="G62" s="161" t="str">
        <f t="shared" si="1"/>
        <v>S5=10</v>
      </c>
      <c r="H62" s="106" t="str">
        <f>"＆S6(1)="&amp;($K62)</f>
        <v>＆S6(1)=10</v>
      </c>
      <c r="I62" s="106" t="str">
        <f>"＆S6(3)="&amp;($K62)</f>
        <v>＆S6(3)=10</v>
      </c>
      <c r="J62" s="121" t="str">
        <f>"＆SQ6の"&amp;$K62&amp;"=1-5,10-11"</f>
        <v>＆SQ6の10=1-5,10-11</v>
      </c>
      <c r="K62">
        <f>K61</f>
        <v>10</v>
      </c>
    </row>
    <row r="63" spans="5:13">
      <c r="E63" s="109">
        <v>10</v>
      </c>
      <c r="F63" s="104" t="s">
        <v>206</v>
      </c>
      <c r="G63" s="161" t="str">
        <f t="shared" si="1"/>
        <v>S5=10</v>
      </c>
      <c r="H63" s="106" t="str">
        <f>"＆S6(1)="&amp;($K63)</f>
        <v>＆S6(1)=10</v>
      </c>
      <c r="I63" s="106" t="str">
        <f>"＆S6(3)≠"&amp;($K63)</f>
        <v>＆S6(3)≠10</v>
      </c>
      <c r="J63" s="116" t="s">
        <v>169</v>
      </c>
      <c r="K63">
        <f>K62</f>
        <v>10</v>
      </c>
    </row>
    <row r="64" spans="5:13">
      <c r="E64" s="109"/>
      <c r="F64" s="104" t="s">
        <v>207</v>
      </c>
      <c r="G64" s="161" t="str">
        <f t="shared" si="1"/>
        <v>S5=10</v>
      </c>
      <c r="H64" s="106" t="str">
        <f>"＆S6(1)≠"&amp;($K64)</f>
        <v>＆S6(1)≠10</v>
      </c>
      <c r="I64" s="108" t="s">
        <v>169</v>
      </c>
      <c r="J64" s="116" t="s">
        <v>169</v>
      </c>
      <c r="K64">
        <f>K63</f>
        <v>10</v>
      </c>
    </row>
    <row r="65" spans="5:13">
      <c r="E65" s="118" t="str">
        <f>VLOOKUP(E67,$X$4:$Z$20,3,FALSE)</f>
        <v>商品K</v>
      </c>
      <c r="F65" s="104" t="s">
        <v>157</v>
      </c>
      <c r="G65" s="161" t="str">
        <f>"S5="&amp;($K65)</f>
        <v>S5=11</v>
      </c>
      <c r="H65" s="106" t="str">
        <f>"＆S6(1)="&amp;($K65)</f>
        <v>＆S6(1)=11</v>
      </c>
      <c r="I65" s="106" t="str">
        <f>"＆S6(3)="&amp;($K65)</f>
        <v>＆S6(3)=11</v>
      </c>
      <c r="J65" s="121" t="str">
        <f>"＆SQ6の"&amp;$K65&amp;"=6-9"</f>
        <v>＆SQ6の11=6-9</v>
      </c>
      <c r="K65" s="119">
        <f>E67</f>
        <v>11</v>
      </c>
      <c r="L65" t="s">
        <v>391</v>
      </c>
      <c r="M65" t="str">
        <f t="shared" ref="M65" si="9">"Q1("&amp;E67&amp;"）"</f>
        <v>Q1(11）</v>
      </c>
    </row>
    <row r="66" spans="5:13">
      <c r="E66" s="109"/>
      <c r="F66" s="104" t="s">
        <v>205</v>
      </c>
      <c r="G66" s="161" t="str">
        <f t="shared" si="1"/>
        <v>S5=11</v>
      </c>
      <c r="H66" s="106" t="str">
        <f>"＆S6(1)="&amp;($K66)</f>
        <v>＆S6(1)=11</v>
      </c>
      <c r="I66" s="106" t="str">
        <f>"＆S6(3)="&amp;($K66)</f>
        <v>＆S6(3)=11</v>
      </c>
      <c r="J66" s="121" t="str">
        <f>"＆SQ6の"&amp;$K66&amp;"=1-5,10-11"</f>
        <v>＆SQ6の11=1-5,10-11</v>
      </c>
      <c r="K66">
        <f>K65</f>
        <v>11</v>
      </c>
    </row>
    <row r="67" spans="5:13">
      <c r="E67" s="109">
        <v>11</v>
      </c>
      <c r="F67" s="104" t="s">
        <v>206</v>
      </c>
      <c r="G67" s="161" t="str">
        <f t="shared" si="1"/>
        <v>S5=11</v>
      </c>
      <c r="H67" s="106" t="str">
        <f>"＆S6(1)="&amp;($K67)</f>
        <v>＆S6(1)=11</v>
      </c>
      <c r="I67" s="106" t="str">
        <f>"＆S6(3)≠"&amp;($K67)</f>
        <v>＆S6(3)≠11</v>
      </c>
      <c r="J67" s="116" t="s">
        <v>169</v>
      </c>
      <c r="K67">
        <f>K66</f>
        <v>11</v>
      </c>
    </row>
    <row r="68" spans="5:13">
      <c r="E68" s="109"/>
      <c r="F68" s="104" t="s">
        <v>207</v>
      </c>
      <c r="G68" s="161" t="str">
        <f t="shared" si="1"/>
        <v>S5=11</v>
      </c>
      <c r="H68" s="106" t="str">
        <f>"＆S6(1)≠"&amp;($K68)</f>
        <v>＆S6(1)≠11</v>
      </c>
      <c r="I68" s="108" t="s">
        <v>169</v>
      </c>
      <c r="J68" s="116" t="s">
        <v>169</v>
      </c>
      <c r="K68">
        <f>K67</f>
        <v>11</v>
      </c>
    </row>
    <row r="69" spans="5:13">
      <c r="E69" s="118" t="str">
        <f>VLOOKUP(E71,$X$4:$Z$20,3,FALSE)</f>
        <v>商品L</v>
      </c>
      <c r="F69" s="104" t="s">
        <v>157</v>
      </c>
      <c r="G69" s="161" t="str">
        <f>"S5="&amp;($K69)</f>
        <v>S5=12</v>
      </c>
      <c r="H69" s="106" t="str">
        <f>"＆S6(1)="&amp;($K69)</f>
        <v>＆S6(1)=12</v>
      </c>
      <c r="I69" s="106" t="str">
        <f>"＆S6(3)="&amp;($K69)</f>
        <v>＆S6(3)=12</v>
      </c>
      <c r="J69" s="115" t="str">
        <f>"＆SQ6の"&amp;$K69&amp;"=7-9"</f>
        <v>＆SQ6の12=7-9</v>
      </c>
      <c r="K69" s="119">
        <f>E71</f>
        <v>12</v>
      </c>
      <c r="L69" t="s">
        <v>391</v>
      </c>
      <c r="M69" t="str">
        <f t="shared" ref="M69" si="10">"Q1("&amp;E71&amp;"）"</f>
        <v>Q1(12）</v>
      </c>
    </row>
    <row r="70" spans="5:13">
      <c r="E70" s="109"/>
      <c r="F70" s="104" t="s">
        <v>205</v>
      </c>
      <c r="G70" s="161" t="str">
        <f t="shared" ref="G70:G72" si="11">"S5="&amp;($K70)</f>
        <v>S5=12</v>
      </c>
      <c r="H70" s="106" t="str">
        <f>"＆S6(1)="&amp;($K70)</f>
        <v>＆S6(1)=12</v>
      </c>
      <c r="I70" s="106" t="str">
        <f>"＆S6(3)="&amp;($K70)</f>
        <v>＆S6(3)=12</v>
      </c>
      <c r="J70" s="115" t="str">
        <f>"＆SQ6の"&amp;$K70&amp;"=1-6,10-11"</f>
        <v>＆SQ6の12=1-6,10-11</v>
      </c>
      <c r="K70">
        <f>K69</f>
        <v>12</v>
      </c>
    </row>
    <row r="71" spans="5:13">
      <c r="E71" s="109">
        <v>12</v>
      </c>
      <c r="F71" s="104" t="s">
        <v>206</v>
      </c>
      <c r="G71" s="161" t="str">
        <f t="shared" si="11"/>
        <v>S5=12</v>
      </c>
      <c r="H71" s="106" t="str">
        <f>"＆S6(1)="&amp;($K71)</f>
        <v>＆S6(1)=12</v>
      </c>
      <c r="I71" s="106" t="str">
        <f>"＆S6(3)≠"&amp;($K71)</f>
        <v>＆S6(3)≠12</v>
      </c>
      <c r="J71" s="116" t="s">
        <v>169</v>
      </c>
      <c r="K71">
        <f>K70</f>
        <v>12</v>
      </c>
    </row>
    <row r="72" spans="5:13">
      <c r="E72" s="109"/>
      <c r="F72" s="104" t="s">
        <v>207</v>
      </c>
      <c r="G72" s="161" t="str">
        <f t="shared" si="11"/>
        <v>S5=12</v>
      </c>
      <c r="H72" s="106" t="str">
        <f>"＆S6(1)≠"&amp;($K72)</f>
        <v>＆S6(1)≠12</v>
      </c>
      <c r="I72" s="108" t="s">
        <v>169</v>
      </c>
      <c r="J72" s="116" t="s">
        <v>169</v>
      </c>
      <c r="K72">
        <f>K71</f>
        <v>12</v>
      </c>
    </row>
    <row r="73" spans="5:13">
      <c r="E73" s="118" t="str">
        <f>VLOOKUP(E75,$X$4:$Z$20,3,FALSE)</f>
        <v>商品M</v>
      </c>
      <c r="F73" s="104" t="s">
        <v>157</v>
      </c>
      <c r="G73" s="161" t="str">
        <f>"S5="&amp;($K73)</f>
        <v>S5=13</v>
      </c>
      <c r="H73" s="106" t="str">
        <f>"＆S6(1)="&amp;($K73)</f>
        <v>＆S6(1)=13</v>
      </c>
      <c r="I73" s="106" t="str">
        <f>"＆S6(3)="&amp;($K73)</f>
        <v>＆S6(3)=13</v>
      </c>
      <c r="J73" s="115" t="str">
        <f>"＆SQ6の"&amp;$K73&amp;"=7-9"</f>
        <v>＆SQ6の13=7-9</v>
      </c>
      <c r="K73" s="119">
        <f>E75</f>
        <v>13</v>
      </c>
      <c r="L73" t="s">
        <v>391</v>
      </c>
      <c r="M73" t="str">
        <f t="shared" ref="M73" si="12">"Q1("&amp;E75&amp;"）"</f>
        <v>Q1(13）</v>
      </c>
    </row>
    <row r="74" spans="5:13">
      <c r="E74" s="109"/>
      <c r="F74" s="104" t="s">
        <v>205</v>
      </c>
      <c r="G74" s="161" t="str">
        <f t="shared" ref="G74:G76" si="13">"S5="&amp;($K74)</f>
        <v>S5=13</v>
      </c>
      <c r="H74" s="106" t="str">
        <f>"＆S6(1)="&amp;($K74)</f>
        <v>＆S6(1)=13</v>
      </c>
      <c r="I74" s="106" t="str">
        <f>"＆S6(3)="&amp;($K74)</f>
        <v>＆S6(3)=13</v>
      </c>
      <c r="J74" s="115" t="str">
        <f>"＆SQ6の"&amp;$K74&amp;"=1-6,10-11"</f>
        <v>＆SQ6の13=1-6,10-11</v>
      </c>
      <c r="K74">
        <f>K73</f>
        <v>13</v>
      </c>
    </row>
    <row r="75" spans="5:13">
      <c r="E75" s="109">
        <v>13</v>
      </c>
      <c r="F75" s="104" t="s">
        <v>206</v>
      </c>
      <c r="G75" s="161" t="str">
        <f t="shared" si="13"/>
        <v>S5=13</v>
      </c>
      <c r="H75" s="106" t="str">
        <f>"＆S6(1)="&amp;($K75)</f>
        <v>＆S6(1)=13</v>
      </c>
      <c r="I75" s="106" t="str">
        <f>"＆S6(3)≠"&amp;($K75)</f>
        <v>＆S6(3)≠13</v>
      </c>
      <c r="J75" s="116" t="s">
        <v>169</v>
      </c>
      <c r="K75">
        <f>K74</f>
        <v>13</v>
      </c>
    </row>
    <row r="76" spans="5:13">
      <c r="E76" s="109"/>
      <c r="F76" s="104" t="s">
        <v>207</v>
      </c>
      <c r="G76" s="161" t="str">
        <f t="shared" si="13"/>
        <v>S5=13</v>
      </c>
      <c r="H76" s="106" t="str">
        <f>"＆S6(1)≠"&amp;($K76)</f>
        <v>＆S6(1)≠13</v>
      </c>
      <c r="I76" s="108" t="s">
        <v>169</v>
      </c>
      <c r="J76" s="116" t="s">
        <v>169</v>
      </c>
      <c r="K76">
        <f>K75</f>
        <v>13</v>
      </c>
    </row>
    <row r="77" spans="5:13">
      <c r="E77" s="118" t="str">
        <f>VLOOKUP(E79,$X$4:$Z$20,3,FALSE)</f>
        <v>商品N</v>
      </c>
      <c r="F77" s="104" t="s">
        <v>157</v>
      </c>
      <c r="G77" s="161" t="str">
        <f>"S5="&amp;($K77)</f>
        <v>S5=14</v>
      </c>
      <c r="H77" s="106" t="str">
        <f>"＆S6(1)="&amp;($K77)</f>
        <v>＆S6(1)=14</v>
      </c>
      <c r="I77" s="106" t="str">
        <f>"＆S6(3)="&amp;($K77)</f>
        <v>＆S6(3)=14</v>
      </c>
      <c r="J77" s="115" t="str">
        <f>"＆SQ6の"&amp;$K77&amp;"=7-9"</f>
        <v>＆SQ6の14=7-9</v>
      </c>
      <c r="K77" s="119">
        <f>E79</f>
        <v>14</v>
      </c>
      <c r="L77" t="s">
        <v>391</v>
      </c>
      <c r="M77" t="str">
        <f t="shared" ref="M77" si="14">"Q1("&amp;E79&amp;"）"</f>
        <v>Q1(14）</v>
      </c>
    </row>
    <row r="78" spans="5:13">
      <c r="E78" s="109"/>
      <c r="F78" s="104" t="s">
        <v>205</v>
      </c>
      <c r="G78" s="161" t="str">
        <f t="shared" ref="G78:G80" si="15">"S5="&amp;($K78)</f>
        <v>S5=14</v>
      </c>
      <c r="H78" s="106" t="str">
        <f>"＆S6(1)="&amp;($K78)</f>
        <v>＆S6(1)=14</v>
      </c>
      <c r="I78" s="106" t="str">
        <f>"＆S6(3)="&amp;($K78)</f>
        <v>＆S6(3)=14</v>
      </c>
      <c r="J78" s="115" t="str">
        <f>"＆SQ6の"&amp;$K78&amp;"=1-6,10-11"</f>
        <v>＆SQ6の14=1-6,10-11</v>
      </c>
      <c r="K78">
        <f>K77</f>
        <v>14</v>
      </c>
    </row>
    <row r="79" spans="5:13">
      <c r="E79" s="109">
        <v>14</v>
      </c>
      <c r="F79" s="104" t="s">
        <v>206</v>
      </c>
      <c r="G79" s="161" t="str">
        <f t="shared" si="15"/>
        <v>S5=14</v>
      </c>
      <c r="H79" s="106" t="str">
        <f>"＆S6(1)="&amp;($K79)</f>
        <v>＆S6(1)=14</v>
      </c>
      <c r="I79" s="106" t="str">
        <f>"＆S6(3)≠"&amp;($K79)</f>
        <v>＆S6(3)≠14</v>
      </c>
      <c r="J79" s="116" t="s">
        <v>169</v>
      </c>
      <c r="K79">
        <f>K78</f>
        <v>14</v>
      </c>
    </row>
    <row r="80" spans="5:13">
      <c r="E80" s="109"/>
      <c r="F80" s="104" t="s">
        <v>207</v>
      </c>
      <c r="G80" s="161" t="str">
        <f t="shared" si="15"/>
        <v>S5=14</v>
      </c>
      <c r="H80" s="106" t="str">
        <f>"＆S6(1)≠"&amp;($K80)</f>
        <v>＆S6(1)≠14</v>
      </c>
      <c r="I80" s="108" t="s">
        <v>169</v>
      </c>
      <c r="J80" s="116" t="s">
        <v>169</v>
      </c>
      <c r="K80">
        <f>K79</f>
        <v>14</v>
      </c>
    </row>
    <row r="81" spans="4:13">
      <c r="E81" s="118" t="str">
        <f>VLOOKUP(E83,$X$4:$Z$20,3,FALSE)</f>
        <v>商品O</v>
      </c>
      <c r="F81" s="104" t="s">
        <v>157</v>
      </c>
      <c r="G81" s="161" t="str">
        <f>"S5="&amp;($K81)</f>
        <v>S5=15</v>
      </c>
      <c r="H81" s="106" t="str">
        <f>"＆S6(1)="&amp;($K81)</f>
        <v>＆S6(1)=15</v>
      </c>
      <c r="I81" s="106" t="str">
        <f>"＆S6(3)="&amp;($K81)</f>
        <v>＆S6(3)=15</v>
      </c>
      <c r="J81" s="115" t="str">
        <f>"＆SQ6の"&amp;$K81&amp;"=7-9"</f>
        <v>＆SQ6の15=7-9</v>
      </c>
      <c r="K81" s="119">
        <f>E83</f>
        <v>15</v>
      </c>
      <c r="L81" t="s">
        <v>391</v>
      </c>
      <c r="M81" t="str">
        <f t="shared" ref="M81" si="16">"Q1("&amp;E83&amp;"）"</f>
        <v>Q1(15）</v>
      </c>
    </row>
    <row r="82" spans="4:13">
      <c r="E82" s="109"/>
      <c r="F82" s="104" t="s">
        <v>205</v>
      </c>
      <c r="G82" s="161" t="str">
        <f t="shared" ref="G82:G84" si="17">"S5="&amp;($K82)</f>
        <v>S5=15</v>
      </c>
      <c r="H82" s="106" t="str">
        <f>"＆S6(1)="&amp;($K82)</f>
        <v>＆S6(1)=15</v>
      </c>
      <c r="I82" s="106" t="str">
        <f>"＆S6(3)="&amp;($K82)</f>
        <v>＆S6(3)=15</v>
      </c>
      <c r="J82" s="115" t="str">
        <f>"＆SQ6の"&amp;$K82&amp;"=1-6,10-11"</f>
        <v>＆SQ6の15=1-6,10-11</v>
      </c>
      <c r="K82">
        <f>K81</f>
        <v>15</v>
      </c>
    </row>
    <row r="83" spans="4:13">
      <c r="E83" s="109">
        <v>15</v>
      </c>
      <c r="F83" s="104" t="s">
        <v>206</v>
      </c>
      <c r="G83" s="161" t="str">
        <f t="shared" si="17"/>
        <v>S5=15</v>
      </c>
      <c r="H83" s="106" t="str">
        <f>"＆S6(1)="&amp;($K83)</f>
        <v>＆S6(1)=15</v>
      </c>
      <c r="I83" s="106" t="str">
        <f>"＆S6(3)≠"&amp;($K83)</f>
        <v>＆S6(3)≠15</v>
      </c>
      <c r="J83" s="116" t="s">
        <v>169</v>
      </c>
      <c r="K83">
        <f>K82</f>
        <v>15</v>
      </c>
    </row>
    <row r="84" spans="4:13">
      <c r="E84" s="109"/>
      <c r="F84" s="104" t="s">
        <v>207</v>
      </c>
      <c r="G84" s="161" t="str">
        <f t="shared" si="17"/>
        <v>S5=15</v>
      </c>
      <c r="H84" s="106" t="str">
        <f>"＆S6(1)≠"&amp;($K84)</f>
        <v>＆S6(1)≠15</v>
      </c>
      <c r="I84" s="108" t="s">
        <v>169</v>
      </c>
      <c r="J84" s="116" t="s">
        <v>169</v>
      </c>
      <c r="K84">
        <f>K83</f>
        <v>15</v>
      </c>
    </row>
    <row r="85" spans="4:13">
      <c r="E85" s="118" t="str">
        <f>VLOOKUP(E87,$X$4:$Z$20,3,FALSE)</f>
        <v>商品P</v>
      </c>
      <c r="F85" s="104" t="s">
        <v>157</v>
      </c>
      <c r="G85" s="161" t="str">
        <f>"S5="&amp;($K85)</f>
        <v>S5=16</v>
      </c>
      <c r="H85" s="106" t="str">
        <f>"＆S6(1)="&amp;($K85)</f>
        <v>＆S6(1)=16</v>
      </c>
      <c r="I85" s="106" t="str">
        <f>"＆S6(3)="&amp;($K85)</f>
        <v>＆S6(3)=16</v>
      </c>
      <c r="J85" s="115" t="str">
        <f>"＆SQ6の"&amp;$K85&amp;"=7-9"</f>
        <v>＆SQ6の16=7-9</v>
      </c>
      <c r="K85" s="119">
        <f>E87</f>
        <v>16</v>
      </c>
      <c r="L85" t="s">
        <v>391</v>
      </c>
      <c r="M85" t="str">
        <f t="shared" ref="M85" si="18">"Q1("&amp;E87&amp;"）"</f>
        <v>Q1(16）</v>
      </c>
    </row>
    <row r="86" spans="4:13">
      <c r="E86" s="109"/>
      <c r="F86" s="104" t="s">
        <v>205</v>
      </c>
      <c r="G86" s="161" t="str">
        <f t="shared" ref="G86:G88" si="19">"S5="&amp;($K86)</f>
        <v>S5=16</v>
      </c>
      <c r="H86" s="106" t="str">
        <f>"＆S6(1)="&amp;($K86)</f>
        <v>＆S6(1)=16</v>
      </c>
      <c r="I86" s="106" t="str">
        <f>"＆S6(3)="&amp;($K86)</f>
        <v>＆S6(3)=16</v>
      </c>
      <c r="J86" s="115" t="str">
        <f>"＆SQ6の"&amp;$K86&amp;"=1-6,10-11"</f>
        <v>＆SQ6の16=1-6,10-11</v>
      </c>
      <c r="K86">
        <f>K85</f>
        <v>16</v>
      </c>
    </row>
    <row r="87" spans="4:13">
      <c r="E87" s="109">
        <v>16</v>
      </c>
      <c r="F87" s="104" t="s">
        <v>206</v>
      </c>
      <c r="G87" s="161" t="str">
        <f t="shared" si="19"/>
        <v>S5=16</v>
      </c>
      <c r="H87" s="106" t="str">
        <f>"＆S6(1)="&amp;($K87)</f>
        <v>＆S6(1)=16</v>
      </c>
      <c r="I87" s="106" t="str">
        <f>"＆S6(3)≠"&amp;($K87)</f>
        <v>＆S6(3)≠16</v>
      </c>
      <c r="J87" s="116" t="s">
        <v>169</v>
      </c>
      <c r="K87">
        <f>K86</f>
        <v>16</v>
      </c>
    </row>
    <row r="88" spans="4:13">
      <c r="E88" s="109"/>
      <c r="F88" s="104" t="s">
        <v>207</v>
      </c>
      <c r="G88" s="161" t="str">
        <f t="shared" si="19"/>
        <v>S5=16</v>
      </c>
      <c r="H88" s="106" t="str">
        <f>"＆S6(1)≠"&amp;($K88)</f>
        <v>＆S6(1)≠16</v>
      </c>
      <c r="I88" s="108" t="s">
        <v>169</v>
      </c>
      <c r="J88" s="116" t="s">
        <v>169</v>
      </c>
      <c r="K88">
        <f>K87</f>
        <v>16</v>
      </c>
    </row>
    <row r="89" spans="4:13">
      <c r="E89" s="118" t="str">
        <f>VLOOKUP(E91,$X$4:$Z$20,3,FALSE)</f>
        <v>商品Q</v>
      </c>
      <c r="F89" s="104" t="s">
        <v>157</v>
      </c>
      <c r="G89" s="161" t="str">
        <f>"S5="&amp;($K89)</f>
        <v>S5=17</v>
      </c>
      <c r="H89" s="106" t="str">
        <f>"＆S6(1)="&amp;($K89)</f>
        <v>＆S6(1)=17</v>
      </c>
      <c r="I89" s="106" t="str">
        <f>"＆S6(3)="&amp;($K89)</f>
        <v>＆S6(3)=17</v>
      </c>
      <c r="J89" s="115" t="str">
        <f>"＆SQ6の"&amp;$K89&amp;"=7-9"</f>
        <v>＆SQ6の17=7-9</v>
      </c>
      <c r="K89" s="119">
        <f>E91</f>
        <v>17</v>
      </c>
      <c r="L89" t="s">
        <v>391</v>
      </c>
      <c r="M89" t="str">
        <f t="shared" ref="M89" si="20">"Q1("&amp;E91&amp;"）"</f>
        <v>Q1(17）</v>
      </c>
    </row>
    <row r="90" spans="4:13">
      <c r="E90" s="109"/>
      <c r="F90" s="104" t="s">
        <v>205</v>
      </c>
      <c r="G90" s="161" t="str">
        <f t="shared" ref="G90:G92" si="21">"S5="&amp;($K90)</f>
        <v>S5=17</v>
      </c>
      <c r="H90" s="106" t="str">
        <f>"＆S6(1)="&amp;($K90)</f>
        <v>＆S6(1)=17</v>
      </c>
      <c r="I90" s="106" t="str">
        <f>"＆S6(3)="&amp;($K90)</f>
        <v>＆S6(3)=17</v>
      </c>
      <c r="J90" s="115" t="str">
        <f>"＆SQ6の"&amp;$K90&amp;"=1-6,10-11"</f>
        <v>＆SQ6の17=1-6,10-11</v>
      </c>
      <c r="K90">
        <f>K89</f>
        <v>17</v>
      </c>
    </row>
    <row r="91" spans="4:13">
      <c r="E91" s="109">
        <v>17</v>
      </c>
      <c r="F91" s="104" t="s">
        <v>206</v>
      </c>
      <c r="G91" s="161" t="str">
        <f t="shared" si="21"/>
        <v>S5=17</v>
      </c>
      <c r="H91" s="106" t="str">
        <f>"＆S6(1)="&amp;($K91)</f>
        <v>＆S6(1)=17</v>
      </c>
      <c r="I91" s="106" t="str">
        <f>"＆S6(3)≠"&amp;($K91)</f>
        <v>＆S6(3)≠17</v>
      </c>
      <c r="J91" s="116" t="s">
        <v>169</v>
      </c>
      <c r="K91">
        <f>K90</f>
        <v>17</v>
      </c>
    </row>
    <row r="92" spans="4:13">
      <c r="E92" s="110"/>
      <c r="F92" s="104" t="s">
        <v>207</v>
      </c>
      <c r="G92" s="161" t="str">
        <f t="shared" si="21"/>
        <v>S5=17</v>
      </c>
      <c r="H92" s="106" t="str">
        <f>"＆S6(1)≠"&amp;($K92)</f>
        <v>＆S6(1)≠17</v>
      </c>
      <c r="I92" s="108" t="s">
        <v>169</v>
      </c>
      <c r="J92" s="116" t="s">
        <v>169</v>
      </c>
      <c r="K92">
        <f>K91</f>
        <v>17</v>
      </c>
    </row>
    <row r="95" spans="4:13">
      <c r="D95" t="s">
        <v>110</v>
      </c>
    </row>
    <row r="96" spans="4:13">
      <c r="E96" s="118" t="str">
        <f>VLOOKUP(E98,$X$4:$Z$20,3,FALSE)</f>
        <v>商品A</v>
      </c>
      <c r="F96" s="104" t="s">
        <v>157</v>
      </c>
      <c r="G96" s="161" t="str">
        <f>"S5="&amp;($K96)</f>
        <v>S5=1</v>
      </c>
      <c r="H96" s="106" t="str">
        <f>"＆S6(1)="&amp;($K96)</f>
        <v>＆S6(1)=1</v>
      </c>
      <c r="I96" s="106" t="str">
        <f>"＆S6(3)="&amp;($K96)</f>
        <v>＆S6(3)=1</v>
      </c>
      <c r="J96" s="115" t="str">
        <f>"＆SQ6の"&amp;$K96&amp;"=7-9"</f>
        <v>＆SQ6の1=7-9</v>
      </c>
      <c r="K96" s="119">
        <f>E98</f>
        <v>1</v>
      </c>
      <c r="L96" t="s">
        <v>391</v>
      </c>
      <c r="M96" t="str">
        <f>"Q3("&amp;E98&amp;"）"</f>
        <v>Q3(1）</v>
      </c>
    </row>
    <row r="97" spans="5:13">
      <c r="E97" s="109"/>
      <c r="F97" s="104" t="s">
        <v>205</v>
      </c>
      <c r="G97" s="161" t="str">
        <f t="shared" ref="G97:G139" si="22">"S5="&amp;($K97)</f>
        <v>S5=1</v>
      </c>
      <c r="H97" s="106" t="str">
        <f>"＆S6(1)="&amp;($K97)</f>
        <v>＆S6(1)=1</v>
      </c>
      <c r="I97" s="106" t="str">
        <f>"＆S6(3)="&amp;($K97)</f>
        <v>＆S6(3)=1</v>
      </c>
      <c r="J97" s="115" t="str">
        <f>"＆SQ6の"&amp;$K97&amp;"=1-6,10-11"</f>
        <v>＆SQ6の1=1-6,10-11</v>
      </c>
      <c r="K97">
        <f>K96</f>
        <v>1</v>
      </c>
    </row>
    <row r="98" spans="5:13">
      <c r="E98" s="109">
        <v>1</v>
      </c>
      <c r="F98" s="104" t="s">
        <v>206</v>
      </c>
      <c r="G98" s="161" t="str">
        <f t="shared" si="22"/>
        <v>S5=1</v>
      </c>
      <c r="H98" s="106" t="str">
        <f>"＆S6(1)="&amp;($K98)</f>
        <v>＆S6(1)=1</v>
      </c>
      <c r="I98" s="106" t="str">
        <f>"＆S6(3)≠"&amp;($K98)</f>
        <v>＆S6(3)≠1</v>
      </c>
      <c r="J98" s="116" t="s">
        <v>169</v>
      </c>
      <c r="K98">
        <f>K97</f>
        <v>1</v>
      </c>
    </row>
    <row r="99" spans="5:13">
      <c r="E99" s="110"/>
      <c r="F99" s="104" t="s">
        <v>207</v>
      </c>
      <c r="G99" s="161" t="str">
        <f t="shared" si="22"/>
        <v>S5=1</v>
      </c>
      <c r="H99" s="106" t="str">
        <f>"＆S6(1)≠"&amp;($K99)</f>
        <v>＆S6(1)≠1</v>
      </c>
      <c r="I99" s="108" t="s">
        <v>169</v>
      </c>
      <c r="J99" s="116" t="s">
        <v>169</v>
      </c>
      <c r="K99">
        <f>K98</f>
        <v>1</v>
      </c>
    </row>
    <row r="100" spans="5:13">
      <c r="E100" s="118" t="str">
        <f>VLOOKUP(E102,$X$4:$Z$20,3,FALSE)</f>
        <v>商品B</v>
      </c>
      <c r="F100" s="104" t="s">
        <v>157</v>
      </c>
      <c r="G100" s="161" t="str">
        <f>"S5="&amp;($K100)</f>
        <v>S5=2</v>
      </c>
      <c r="H100" s="106" t="str">
        <f>"＆S6(1)="&amp;($K100)</f>
        <v>＆S6(1)=2</v>
      </c>
      <c r="I100" s="106" t="str">
        <f>"＆S6(3)="&amp;($K100)</f>
        <v>＆S6(3)=2</v>
      </c>
      <c r="J100" s="115" t="str">
        <f>"＆SQ6の"&amp;$K100&amp;"=7-9"</f>
        <v>＆SQ6の2=7-9</v>
      </c>
      <c r="K100" s="119">
        <f>E102</f>
        <v>2</v>
      </c>
      <c r="L100" t="s">
        <v>391</v>
      </c>
      <c r="M100" t="str">
        <f t="shared" ref="M100" si="23">"Q3("&amp;E102&amp;"）"</f>
        <v>Q3(2）</v>
      </c>
    </row>
    <row r="101" spans="5:13">
      <c r="E101" s="109"/>
      <c r="F101" s="104" t="s">
        <v>205</v>
      </c>
      <c r="G101" s="161" t="str">
        <f t="shared" si="22"/>
        <v>S5=2</v>
      </c>
      <c r="H101" s="106" t="str">
        <f>"＆S6(1)="&amp;($K101)</f>
        <v>＆S6(1)=2</v>
      </c>
      <c r="I101" s="106" t="str">
        <f>"＆S6(3)="&amp;($K101)</f>
        <v>＆S6(3)=2</v>
      </c>
      <c r="J101" s="115" t="str">
        <f>"＆SQ6の"&amp;$K101&amp;"=1-6,10-11"</f>
        <v>＆SQ6の2=1-6,10-11</v>
      </c>
      <c r="K101">
        <f>K100</f>
        <v>2</v>
      </c>
    </row>
    <row r="102" spans="5:13">
      <c r="E102" s="109">
        <v>2</v>
      </c>
      <c r="F102" s="104" t="s">
        <v>206</v>
      </c>
      <c r="G102" s="161" t="str">
        <f t="shared" si="22"/>
        <v>S5=2</v>
      </c>
      <c r="H102" s="106" t="str">
        <f>"＆S6(1)="&amp;($K102)</f>
        <v>＆S6(1)=2</v>
      </c>
      <c r="I102" s="106" t="str">
        <f>"＆S6(3)≠"&amp;($K102)</f>
        <v>＆S6(3)≠2</v>
      </c>
      <c r="J102" s="116" t="s">
        <v>169</v>
      </c>
      <c r="K102">
        <f>K101</f>
        <v>2</v>
      </c>
    </row>
    <row r="103" spans="5:13">
      <c r="E103" s="110"/>
      <c r="F103" s="104" t="s">
        <v>207</v>
      </c>
      <c r="G103" s="161" t="str">
        <f t="shared" si="22"/>
        <v>S5=2</v>
      </c>
      <c r="H103" s="106" t="str">
        <f>"＆S6(1)≠"&amp;($K103)</f>
        <v>＆S6(1)≠2</v>
      </c>
      <c r="I103" s="108" t="s">
        <v>169</v>
      </c>
      <c r="J103" s="116" t="s">
        <v>169</v>
      </c>
      <c r="K103">
        <f>K102</f>
        <v>2</v>
      </c>
    </row>
    <row r="104" spans="5:13">
      <c r="E104" s="118" t="str">
        <f>VLOOKUP(E106,$X$4:$Z$20,3,FALSE)</f>
        <v>商品C</v>
      </c>
      <c r="F104" s="104" t="s">
        <v>157</v>
      </c>
      <c r="G104" s="161" t="str">
        <f>"S5="&amp;($K104)</f>
        <v>S5=3</v>
      </c>
      <c r="H104" s="106" t="str">
        <f>"＆S6(1)="&amp;($K104)</f>
        <v>＆S6(1)=3</v>
      </c>
      <c r="I104" s="106" t="str">
        <f>"＆S6(3)="&amp;($K104)</f>
        <v>＆S6(3)=3</v>
      </c>
      <c r="J104" s="115" t="str">
        <f>"＆SQ6の"&amp;$K104&amp;"=7-9"</f>
        <v>＆SQ6の3=7-9</v>
      </c>
      <c r="K104" s="119">
        <f>E106</f>
        <v>3</v>
      </c>
      <c r="L104" t="s">
        <v>391</v>
      </c>
      <c r="M104" t="str">
        <f t="shared" ref="M104" si="24">"Q3("&amp;E106&amp;"）"</f>
        <v>Q3(3）</v>
      </c>
    </row>
    <row r="105" spans="5:13">
      <c r="E105" s="109"/>
      <c r="F105" s="104" t="s">
        <v>205</v>
      </c>
      <c r="G105" s="161" t="str">
        <f t="shared" si="22"/>
        <v>S5=3</v>
      </c>
      <c r="H105" s="106" t="str">
        <f>"＆S6(1)="&amp;($K105)</f>
        <v>＆S6(1)=3</v>
      </c>
      <c r="I105" s="106" t="str">
        <f>"＆S6(3)="&amp;($K105)</f>
        <v>＆S6(3)=3</v>
      </c>
      <c r="J105" s="115" t="str">
        <f>"＆SQ6の"&amp;$K105&amp;"=1-6,10-11"</f>
        <v>＆SQ6の3=1-6,10-11</v>
      </c>
      <c r="K105">
        <f>K104</f>
        <v>3</v>
      </c>
    </row>
    <row r="106" spans="5:13">
      <c r="E106" s="109">
        <v>3</v>
      </c>
      <c r="F106" s="104" t="s">
        <v>206</v>
      </c>
      <c r="G106" s="161" t="str">
        <f t="shared" si="22"/>
        <v>S5=3</v>
      </c>
      <c r="H106" s="106" t="str">
        <f>"＆S6(1)="&amp;($K106)</f>
        <v>＆S6(1)=3</v>
      </c>
      <c r="I106" s="106" t="str">
        <f>"＆S6(3)≠"&amp;($K106)</f>
        <v>＆S6(3)≠3</v>
      </c>
      <c r="J106" s="116" t="s">
        <v>169</v>
      </c>
      <c r="K106">
        <f>K105</f>
        <v>3</v>
      </c>
    </row>
    <row r="107" spans="5:13">
      <c r="E107" s="109"/>
      <c r="F107" s="104" t="s">
        <v>207</v>
      </c>
      <c r="G107" s="161" t="str">
        <f t="shared" si="22"/>
        <v>S5=3</v>
      </c>
      <c r="H107" s="106" t="str">
        <f>"＆S6(1)≠"&amp;($K107)</f>
        <v>＆S6(1)≠3</v>
      </c>
      <c r="I107" s="108" t="s">
        <v>169</v>
      </c>
      <c r="J107" s="116" t="s">
        <v>169</v>
      </c>
      <c r="K107">
        <f>K106</f>
        <v>3</v>
      </c>
    </row>
    <row r="108" spans="5:13">
      <c r="E108" s="118" t="str">
        <f>VLOOKUP(E110,$X$4:$Z$20,3,FALSE)</f>
        <v>商品D</v>
      </c>
      <c r="F108" s="104" t="s">
        <v>157</v>
      </c>
      <c r="G108" s="161" t="str">
        <f>"S5="&amp;($K108)</f>
        <v>S5=4</v>
      </c>
      <c r="H108" s="106" t="str">
        <f>"＆S6(1)="&amp;($K108)</f>
        <v>＆S6(1)=4</v>
      </c>
      <c r="I108" s="106" t="str">
        <f>"＆S6(3)="&amp;($K108)</f>
        <v>＆S6(3)=4</v>
      </c>
      <c r="J108" s="115" t="str">
        <f>"＆SQ6の"&amp;$K108&amp;"=7-9"</f>
        <v>＆SQ6の4=7-9</v>
      </c>
      <c r="K108" s="119">
        <f>E110</f>
        <v>4</v>
      </c>
      <c r="L108" t="s">
        <v>391</v>
      </c>
      <c r="M108" t="str">
        <f t="shared" ref="M108" si="25">"Q3("&amp;E110&amp;"）"</f>
        <v>Q3(4）</v>
      </c>
    </row>
    <row r="109" spans="5:13">
      <c r="E109" s="109"/>
      <c r="F109" s="104" t="s">
        <v>205</v>
      </c>
      <c r="G109" s="161" t="str">
        <f t="shared" si="22"/>
        <v>S5=4</v>
      </c>
      <c r="H109" s="106" t="str">
        <f>"＆S6(1)="&amp;($K109)</f>
        <v>＆S6(1)=4</v>
      </c>
      <c r="I109" s="106" t="str">
        <f>"＆S6(3)="&amp;($K109)</f>
        <v>＆S6(3)=4</v>
      </c>
      <c r="J109" s="115" t="str">
        <f>"＆SQ6の"&amp;$K109&amp;"=1-6,10-11"</f>
        <v>＆SQ6の4=1-6,10-11</v>
      </c>
      <c r="K109">
        <f>K108</f>
        <v>4</v>
      </c>
    </row>
    <row r="110" spans="5:13">
      <c r="E110" s="109">
        <v>4</v>
      </c>
      <c r="F110" s="104" t="s">
        <v>206</v>
      </c>
      <c r="G110" s="161" t="str">
        <f t="shared" si="22"/>
        <v>S5=4</v>
      </c>
      <c r="H110" s="106" t="str">
        <f>"＆S6(1)="&amp;($K110)</f>
        <v>＆S6(1)=4</v>
      </c>
      <c r="I110" s="106" t="str">
        <f>"＆S6(3)≠"&amp;($K110)</f>
        <v>＆S6(3)≠4</v>
      </c>
      <c r="J110" s="116" t="s">
        <v>169</v>
      </c>
      <c r="K110">
        <f>K109</f>
        <v>4</v>
      </c>
    </row>
    <row r="111" spans="5:13">
      <c r="E111" s="109"/>
      <c r="F111" s="104" t="s">
        <v>207</v>
      </c>
      <c r="G111" s="161" t="str">
        <f t="shared" si="22"/>
        <v>S5=4</v>
      </c>
      <c r="H111" s="106" t="str">
        <f>"＆S6(1)≠"&amp;($K111)</f>
        <v>＆S6(1)≠4</v>
      </c>
      <c r="I111" s="108" t="s">
        <v>169</v>
      </c>
      <c r="J111" s="116" t="s">
        <v>169</v>
      </c>
      <c r="K111">
        <f>K110</f>
        <v>4</v>
      </c>
    </row>
    <row r="112" spans="5:13">
      <c r="E112" s="118" t="str">
        <f>VLOOKUP(E114,$X$4:$Z$20,3,FALSE)</f>
        <v>商品E</v>
      </c>
      <c r="F112" s="104" t="s">
        <v>157</v>
      </c>
      <c r="G112" s="161" t="str">
        <f>"S5="&amp;($K112)</f>
        <v>S5=5</v>
      </c>
      <c r="H112" s="106" t="str">
        <f>"＆S6(1)="&amp;($K112)</f>
        <v>＆S6(1)=5</v>
      </c>
      <c r="I112" s="106" t="str">
        <f>"＆S6(3)="&amp;($K112)</f>
        <v>＆S6(3)=5</v>
      </c>
      <c r="J112" s="115" t="str">
        <f>"＆SQ6の"&amp;$K112&amp;"=7-9"</f>
        <v>＆SQ6の5=7-9</v>
      </c>
      <c r="K112" s="119">
        <f>E114</f>
        <v>5</v>
      </c>
      <c r="L112" t="s">
        <v>391</v>
      </c>
      <c r="M112" t="str">
        <f t="shared" ref="M112" si="26">"Q3("&amp;E114&amp;"）"</f>
        <v>Q3(5）</v>
      </c>
    </row>
    <row r="113" spans="5:13">
      <c r="E113" s="109"/>
      <c r="F113" s="104" t="s">
        <v>205</v>
      </c>
      <c r="G113" s="161" t="str">
        <f t="shared" si="22"/>
        <v>S5=5</v>
      </c>
      <c r="H113" s="106" t="str">
        <f>"＆S6(1)="&amp;($K113)</f>
        <v>＆S6(1)=5</v>
      </c>
      <c r="I113" s="106" t="str">
        <f>"＆S6(3)="&amp;($K113)</f>
        <v>＆S6(3)=5</v>
      </c>
      <c r="J113" s="115" t="str">
        <f>"＆SQ6の"&amp;$K113&amp;"=1-6,10-11"</f>
        <v>＆SQ6の5=1-6,10-11</v>
      </c>
      <c r="K113">
        <f>K112</f>
        <v>5</v>
      </c>
    </row>
    <row r="114" spans="5:13">
      <c r="E114" s="109">
        <v>5</v>
      </c>
      <c r="F114" s="104" t="s">
        <v>206</v>
      </c>
      <c r="G114" s="161" t="str">
        <f t="shared" si="22"/>
        <v>S5=5</v>
      </c>
      <c r="H114" s="106" t="str">
        <f>"＆S6(1)="&amp;($K114)</f>
        <v>＆S6(1)=5</v>
      </c>
      <c r="I114" s="106" t="str">
        <f>"＆S6(3)≠"&amp;($K114)</f>
        <v>＆S6(3)≠5</v>
      </c>
      <c r="J114" s="116" t="s">
        <v>169</v>
      </c>
      <c r="K114">
        <f>K113</f>
        <v>5</v>
      </c>
    </row>
    <row r="115" spans="5:13">
      <c r="E115" s="109"/>
      <c r="F115" s="104" t="s">
        <v>207</v>
      </c>
      <c r="G115" s="161" t="str">
        <f t="shared" si="22"/>
        <v>S5=5</v>
      </c>
      <c r="H115" s="106" t="str">
        <f>"＆S6(1)≠"&amp;($K115)</f>
        <v>＆S6(1)≠5</v>
      </c>
      <c r="I115" s="108" t="s">
        <v>169</v>
      </c>
      <c r="J115" s="116" t="s">
        <v>169</v>
      </c>
      <c r="K115">
        <f>K114</f>
        <v>5</v>
      </c>
    </row>
    <row r="116" spans="5:13">
      <c r="E116" s="118" t="str">
        <f>VLOOKUP(E118,$X$4:$Z$20,3,FALSE)</f>
        <v>商品F</v>
      </c>
      <c r="F116" s="104" t="s">
        <v>157</v>
      </c>
      <c r="G116" s="161" t="str">
        <f>"S5="&amp;($K116)</f>
        <v>S5=6</v>
      </c>
      <c r="H116" s="106" t="str">
        <f>"＆S6(1)="&amp;($K116)</f>
        <v>＆S6(1)=6</v>
      </c>
      <c r="I116" s="106" t="str">
        <f>"＆S6(3)="&amp;($K116)</f>
        <v>＆S6(3)=6</v>
      </c>
      <c r="J116" s="115" t="str">
        <f>"＆SQ6の"&amp;$K116&amp;"=7-9"</f>
        <v>＆SQ6の6=7-9</v>
      </c>
      <c r="K116" s="119">
        <f>E118</f>
        <v>6</v>
      </c>
      <c r="L116" t="s">
        <v>391</v>
      </c>
      <c r="M116" t="str">
        <f t="shared" ref="M116" si="27">"Q3("&amp;E118&amp;"）"</f>
        <v>Q3(6）</v>
      </c>
    </row>
    <row r="117" spans="5:13">
      <c r="E117" s="109"/>
      <c r="F117" s="104" t="s">
        <v>205</v>
      </c>
      <c r="G117" s="161" t="str">
        <f t="shared" si="22"/>
        <v>S5=6</v>
      </c>
      <c r="H117" s="106" t="str">
        <f>"＆S6(1)="&amp;($K117)</f>
        <v>＆S6(1)=6</v>
      </c>
      <c r="I117" s="106" t="str">
        <f>"＆S6(3)="&amp;($K117)</f>
        <v>＆S6(3)=6</v>
      </c>
      <c r="J117" s="115" t="str">
        <f>"＆SQ6の"&amp;$K117&amp;"=1-6,10-11"</f>
        <v>＆SQ6の6=1-6,10-11</v>
      </c>
      <c r="K117">
        <f>K116</f>
        <v>6</v>
      </c>
    </row>
    <row r="118" spans="5:13">
      <c r="E118" s="109">
        <v>6</v>
      </c>
      <c r="F118" s="104" t="s">
        <v>206</v>
      </c>
      <c r="G118" s="161" t="str">
        <f t="shared" si="22"/>
        <v>S5=6</v>
      </c>
      <c r="H118" s="106" t="str">
        <f>"＆S6(1)="&amp;($K118)</f>
        <v>＆S6(1)=6</v>
      </c>
      <c r="I118" s="106" t="str">
        <f>"＆S6(3)≠"&amp;($K118)</f>
        <v>＆S6(3)≠6</v>
      </c>
      <c r="J118" s="116" t="s">
        <v>169</v>
      </c>
      <c r="K118">
        <f>K117</f>
        <v>6</v>
      </c>
    </row>
    <row r="119" spans="5:13">
      <c r="E119" s="109"/>
      <c r="F119" s="104" t="s">
        <v>207</v>
      </c>
      <c r="G119" s="161" t="str">
        <f t="shared" si="22"/>
        <v>S5=6</v>
      </c>
      <c r="H119" s="106" t="str">
        <f>"＆S6(1)≠"&amp;($K119)</f>
        <v>＆S6(1)≠6</v>
      </c>
      <c r="I119" s="108" t="s">
        <v>169</v>
      </c>
      <c r="J119" s="116" t="s">
        <v>169</v>
      </c>
      <c r="K119">
        <f>K118</f>
        <v>6</v>
      </c>
    </row>
    <row r="120" spans="5:13">
      <c r="E120" s="118" t="str">
        <f>VLOOKUP(E122,$X$4:$Z$20,3,FALSE)</f>
        <v>商品G</v>
      </c>
      <c r="F120" s="104" t="s">
        <v>157</v>
      </c>
      <c r="G120" s="161" t="str">
        <f>"S5="&amp;($K120)</f>
        <v>S5=7</v>
      </c>
      <c r="H120" s="106" t="str">
        <f>"＆S6(1)="&amp;($K120)</f>
        <v>＆S6(1)=7</v>
      </c>
      <c r="I120" s="106" t="str">
        <f>"＆S6(3)="&amp;($K120)</f>
        <v>＆S6(3)=7</v>
      </c>
      <c r="J120" s="121" t="str">
        <f>"＆SQ6の"&amp;$K120&amp;"=6-9"</f>
        <v>＆SQ6の7=6-9</v>
      </c>
      <c r="K120" s="119">
        <f>E122</f>
        <v>7</v>
      </c>
      <c r="L120" t="s">
        <v>391</v>
      </c>
      <c r="M120" t="str">
        <f t="shared" ref="M120" si="28">"Q3("&amp;E122&amp;"）"</f>
        <v>Q3(7）</v>
      </c>
    </row>
    <row r="121" spans="5:13">
      <c r="E121" s="109"/>
      <c r="F121" s="104" t="s">
        <v>205</v>
      </c>
      <c r="G121" s="161" t="str">
        <f t="shared" si="22"/>
        <v>S5=7</v>
      </c>
      <c r="H121" s="106" t="str">
        <f>"＆S6(1)="&amp;($K121)</f>
        <v>＆S6(1)=7</v>
      </c>
      <c r="I121" s="106" t="str">
        <f>"＆S6(3)="&amp;($K121)</f>
        <v>＆S6(3)=7</v>
      </c>
      <c r="J121" s="121" t="str">
        <f>"＆SQ6の"&amp;$K121&amp;"=1-5,10-11"</f>
        <v>＆SQ6の7=1-5,10-11</v>
      </c>
      <c r="K121">
        <f>K120</f>
        <v>7</v>
      </c>
    </row>
    <row r="122" spans="5:13">
      <c r="E122" s="109">
        <v>7</v>
      </c>
      <c r="F122" s="104" t="s">
        <v>206</v>
      </c>
      <c r="G122" s="161" t="str">
        <f t="shared" si="22"/>
        <v>S5=7</v>
      </c>
      <c r="H122" s="106" t="str">
        <f>"＆S6(1)="&amp;($K122)</f>
        <v>＆S6(1)=7</v>
      </c>
      <c r="I122" s="106" t="str">
        <f>"＆S6(3)≠"&amp;($K122)</f>
        <v>＆S6(3)≠7</v>
      </c>
      <c r="J122" s="116" t="s">
        <v>169</v>
      </c>
      <c r="K122">
        <f>K121</f>
        <v>7</v>
      </c>
    </row>
    <row r="123" spans="5:13">
      <c r="E123" s="109"/>
      <c r="F123" s="104" t="s">
        <v>207</v>
      </c>
      <c r="G123" s="161" t="str">
        <f t="shared" si="22"/>
        <v>S5=7</v>
      </c>
      <c r="H123" s="106" t="str">
        <f>"＆S6(1)≠"&amp;($K123)</f>
        <v>＆S6(1)≠7</v>
      </c>
      <c r="I123" s="108" t="s">
        <v>169</v>
      </c>
      <c r="J123" s="116" t="s">
        <v>169</v>
      </c>
      <c r="K123">
        <f>K122</f>
        <v>7</v>
      </c>
    </row>
    <row r="124" spans="5:13">
      <c r="E124" s="118" t="str">
        <f>VLOOKUP(E126,$X$4:$Z$20,3,FALSE)</f>
        <v>商品H</v>
      </c>
      <c r="F124" s="104" t="s">
        <v>157</v>
      </c>
      <c r="G124" s="161" t="str">
        <f>"S5="&amp;($K124)</f>
        <v>S5=8</v>
      </c>
      <c r="H124" s="106" t="str">
        <f>"＆S6(1)="&amp;($K124)</f>
        <v>＆S6(1)=8</v>
      </c>
      <c r="I124" s="106" t="str">
        <f>"＆S6(3)="&amp;($K124)</f>
        <v>＆S6(3)=8</v>
      </c>
      <c r="J124" s="121" t="str">
        <f>"＆SQ6の"&amp;$K124&amp;"=6-9"</f>
        <v>＆SQ6の8=6-9</v>
      </c>
      <c r="K124" s="119">
        <f>E126</f>
        <v>8</v>
      </c>
      <c r="L124" t="s">
        <v>391</v>
      </c>
      <c r="M124" t="str">
        <f t="shared" ref="M124" si="29">"Q3("&amp;E126&amp;"）"</f>
        <v>Q3(8）</v>
      </c>
    </row>
    <row r="125" spans="5:13">
      <c r="E125" s="109"/>
      <c r="F125" s="104" t="s">
        <v>205</v>
      </c>
      <c r="G125" s="161" t="str">
        <f t="shared" si="22"/>
        <v>S5=8</v>
      </c>
      <c r="H125" s="106" t="str">
        <f>"＆S6(1)="&amp;($K125)</f>
        <v>＆S6(1)=8</v>
      </c>
      <c r="I125" s="106" t="str">
        <f>"＆S6(3)="&amp;($K125)</f>
        <v>＆S6(3)=8</v>
      </c>
      <c r="J125" s="121" t="str">
        <f>"＆SQ6の"&amp;$K125&amp;"=1-5,10-11"</f>
        <v>＆SQ6の8=1-5,10-11</v>
      </c>
      <c r="K125">
        <f>K124</f>
        <v>8</v>
      </c>
    </row>
    <row r="126" spans="5:13">
      <c r="E126" s="109">
        <v>8</v>
      </c>
      <c r="F126" s="104" t="s">
        <v>206</v>
      </c>
      <c r="G126" s="161" t="str">
        <f t="shared" si="22"/>
        <v>S5=8</v>
      </c>
      <c r="H126" s="106" t="str">
        <f>"＆S6(1)="&amp;($K126)</f>
        <v>＆S6(1)=8</v>
      </c>
      <c r="I126" s="106" t="str">
        <f>"＆S6(3)≠"&amp;($K126)</f>
        <v>＆S6(3)≠8</v>
      </c>
      <c r="J126" s="116" t="s">
        <v>169</v>
      </c>
      <c r="K126">
        <f>K125</f>
        <v>8</v>
      </c>
    </row>
    <row r="127" spans="5:13">
      <c r="E127" s="109"/>
      <c r="F127" s="104" t="s">
        <v>207</v>
      </c>
      <c r="G127" s="161" t="str">
        <f t="shared" si="22"/>
        <v>S5=8</v>
      </c>
      <c r="H127" s="106" t="str">
        <f>"＆S6(1)≠"&amp;($K127)</f>
        <v>＆S6(1)≠8</v>
      </c>
      <c r="I127" s="108" t="s">
        <v>169</v>
      </c>
      <c r="J127" s="116" t="s">
        <v>169</v>
      </c>
      <c r="K127">
        <f>K126</f>
        <v>8</v>
      </c>
    </row>
    <row r="128" spans="5:13">
      <c r="E128" s="118" t="str">
        <f>VLOOKUP(E130,$X$4:$Z$20,3,FALSE)</f>
        <v>商品I</v>
      </c>
      <c r="F128" s="104" t="s">
        <v>157</v>
      </c>
      <c r="G128" s="161" t="str">
        <f>"S5="&amp;($K128)</f>
        <v>S5=9</v>
      </c>
      <c r="H128" s="106" t="str">
        <f>"＆S6(1)="&amp;($K128)</f>
        <v>＆S6(1)=9</v>
      </c>
      <c r="I128" s="106" t="str">
        <f>"＆S6(3)="&amp;($K128)</f>
        <v>＆S6(3)=9</v>
      </c>
      <c r="J128" s="121" t="str">
        <f>"＆SQ6の"&amp;$K128&amp;"=6-9"</f>
        <v>＆SQ6の9=6-9</v>
      </c>
      <c r="K128" s="119">
        <f>E130</f>
        <v>9</v>
      </c>
      <c r="L128" t="s">
        <v>391</v>
      </c>
      <c r="M128" t="str">
        <f t="shared" ref="M128" si="30">"Q3("&amp;E130&amp;"）"</f>
        <v>Q3(9）</v>
      </c>
    </row>
    <row r="129" spans="5:13">
      <c r="E129" s="109"/>
      <c r="F129" s="104" t="s">
        <v>205</v>
      </c>
      <c r="G129" s="161" t="str">
        <f t="shared" si="22"/>
        <v>S5=9</v>
      </c>
      <c r="H129" s="106" t="str">
        <f>"＆S6(1)="&amp;($K129)</f>
        <v>＆S6(1)=9</v>
      </c>
      <c r="I129" s="106" t="str">
        <f>"＆S6(3)="&amp;($K129)</f>
        <v>＆S6(3)=9</v>
      </c>
      <c r="J129" s="121" t="str">
        <f>"＆SQ6の"&amp;$K129&amp;"=1-5,10-11"</f>
        <v>＆SQ6の9=1-5,10-11</v>
      </c>
      <c r="K129">
        <f>K128</f>
        <v>9</v>
      </c>
    </row>
    <row r="130" spans="5:13">
      <c r="E130" s="109">
        <v>9</v>
      </c>
      <c r="F130" s="104" t="s">
        <v>206</v>
      </c>
      <c r="G130" s="161" t="str">
        <f t="shared" si="22"/>
        <v>S5=9</v>
      </c>
      <c r="H130" s="106" t="str">
        <f>"＆S6(1)="&amp;($K130)</f>
        <v>＆S6(1)=9</v>
      </c>
      <c r="I130" s="106" t="str">
        <f>"＆S6(3)≠"&amp;($K130)</f>
        <v>＆S6(3)≠9</v>
      </c>
      <c r="J130" s="116" t="s">
        <v>169</v>
      </c>
      <c r="K130">
        <f>K129</f>
        <v>9</v>
      </c>
    </row>
    <row r="131" spans="5:13">
      <c r="E131" s="109"/>
      <c r="F131" s="104" t="s">
        <v>207</v>
      </c>
      <c r="G131" s="161" t="str">
        <f t="shared" si="22"/>
        <v>S5=9</v>
      </c>
      <c r="H131" s="106" t="str">
        <f>"＆S6(1)≠"&amp;($K131)</f>
        <v>＆S6(1)≠9</v>
      </c>
      <c r="I131" s="108" t="s">
        <v>169</v>
      </c>
      <c r="J131" s="116" t="s">
        <v>169</v>
      </c>
      <c r="K131">
        <f>K130</f>
        <v>9</v>
      </c>
    </row>
    <row r="132" spans="5:13">
      <c r="E132" s="118" t="str">
        <f>VLOOKUP(E134,$X$4:$Z$20,3,FALSE)</f>
        <v>商品J</v>
      </c>
      <c r="F132" s="104" t="s">
        <v>157</v>
      </c>
      <c r="G132" s="161" t="str">
        <f>"S5="&amp;($K132)</f>
        <v>S5=10</v>
      </c>
      <c r="H132" s="106" t="str">
        <f>"＆S6(1)="&amp;($K132)</f>
        <v>＆S6(1)=10</v>
      </c>
      <c r="I132" s="106" t="str">
        <f>"＆S6(3)="&amp;($K132)</f>
        <v>＆S6(3)=10</v>
      </c>
      <c r="J132" s="121" t="str">
        <f>"＆SQ6の"&amp;$K132&amp;"=6-9"</f>
        <v>＆SQ6の10=6-9</v>
      </c>
      <c r="K132" s="119">
        <f>E134</f>
        <v>10</v>
      </c>
      <c r="L132" t="s">
        <v>391</v>
      </c>
      <c r="M132" t="str">
        <f t="shared" ref="M132" si="31">"Q3("&amp;E134&amp;"）"</f>
        <v>Q3(10）</v>
      </c>
    </row>
    <row r="133" spans="5:13">
      <c r="E133" s="109"/>
      <c r="F133" s="104" t="s">
        <v>205</v>
      </c>
      <c r="G133" s="161" t="str">
        <f t="shared" si="22"/>
        <v>S5=10</v>
      </c>
      <c r="H133" s="106" t="str">
        <f>"＆S6(1)="&amp;($K133)</f>
        <v>＆S6(1)=10</v>
      </c>
      <c r="I133" s="106" t="str">
        <f>"＆S6(3)="&amp;($K133)</f>
        <v>＆S6(3)=10</v>
      </c>
      <c r="J133" s="121" t="str">
        <f>"＆SQ6の"&amp;$K133&amp;"=1-5,10-11"</f>
        <v>＆SQ6の10=1-5,10-11</v>
      </c>
      <c r="K133">
        <f>K132</f>
        <v>10</v>
      </c>
    </row>
    <row r="134" spans="5:13">
      <c r="E134" s="109">
        <v>10</v>
      </c>
      <c r="F134" s="104" t="s">
        <v>206</v>
      </c>
      <c r="G134" s="161" t="str">
        <f t="shared" si="22"/>
        <v>S5=10</v>
      </c>
      <c r="H134" s="106" t="str">
        <f>"＆S6(1)="&amp;($K134)</f>
        <v>＆S6(1)=10</v>
      </c>
      <c r="I134" s="106" t="str">
        <f>"＆S6(3)≠"&amp;($K134)</f>
        <v>＆S6(3)≠10</v>
      </c>
      <c r="J134" s="116" t="s">
        <v>169</v>
      </c>
      <c r="K134">
        <f>K133</f>
        <v>10</v>
      </c>
    </row>
    <row r="135" spans="5:13">
      <c r="E135" s="109"/>
      <c r="F135" s="104" t="s">
        <v>207</v>
      </c>
      <c r="G135" s="161" t="str">
        <f t="shared" si="22"/>
        <v>S5=10</v>
      </c>
      <c r="H135" s="106" t="str">
        <f>"＆S6(1)≠"&amp;($K135)</f>
        <v>＆S6(1)≠10</v>
      </c>
      <c r="I135" s="108" t="s">
        <v>169</v>
      </c>
      <c r="J135" s="116" t="s">
        <v>169</v>
      </c>
      <c r="K135">
        <f>K134</f>
        <v>10</v>
      </c>
    </row>
    <row r="136" spans="5:13">
      <c r="E136" s="118" t="str">
        <f>VLOOKUP(E138,$X$4:$Z$20,3,FALSE)</f>
        <v>商品K</v>
      </c>
      <c r="F136" s="104" t="s">
        <v>157</v>
      </c>
      <c r="G136" s="161" t="str">
        <f>"S5="&amp;($K136)</f>
        <v>S5=11</v>
      </c>
      <c r="H136" s="106" t="str">
        <f>"＆S6(1)="&amp;($K136)</f>
        <v>＆S6(1)=11</v>
      </c>
      <c r="I136" s="106" t="str">
        <f>"＆S6(3)="&amp;($K136)</f>
        <v>＆S6(3)=11</v>
      </c>
      <c r="J136" s="121" t="str">
        <f>"＆SQ6の"&amp;$K136&amp;"=6-9"</f>
        <v>＆SQ6の11=6-9</v>
      </c>
      <c r="K136" s="119">
        <f>E138</f>
        <v>11</v>
      </c>
      <c r="L136" t="s">
        <v>391</v>
      </c>
      <c r="M136" t="str">
        <f t="shared" ref="M136" si="32">"Q3("&amp;E138&amp;"）"</f>
        <v>Q3(11）</v>
      </c>
    </row>
    <row r="137" spans="5:13">
      <c r="E137" s="109"/>
      <c r="F137" s="104" t="s">
        <v>205</v>
      </c>
      <c r="G137" s="161" t="str">
        <f t="shared" si="22"/>
        <v>S5=11</v>
      </c>
      <c r="H137" s="106" t="str">
        <f>"＆S6(1)="&amp;($K137)</f>
        <v>＆S6(1)=11</v>
      </c>
      <c r="I137" s="106" t="str">
        <f>"＆S6(3)="&amp;($K137)</f>
        <v>＆S6(3)=11</v>
      </c>
      <c r="J137" s="121" t="str">
        <f>"＆SQ6の"&amp;$K137&amp;"=1-5,10-11"</f>
        <v>＆SQ6の11=1-5,10-11</v>
      </c>
      <c r="K137">
        <f>K136</f>
        <v>11</v>
      </c>
    </row>
    <row r="138" spans="5:13">
      <c r="E138" s="109">
        <v>11</v>
      </c>
      <c r="F138" s="104" t="s">
        <v>206</v>
      </c>
      <c r="G138" s="161" t="str">
        <f t="shared" si="22"/>
        <v>S5=11</v>
      </c>
      <c r="H138" s="106" t="str">
        <f>"＆S6(1)="&amp;($K138)</f>
        <v>＆S6(1)=11</v>
      </c>
      <c r="I138" s="106" t="str">
        <f>"＆S6(3)≠"&amp;($K138)</f>
        <v>＆S6(3)≠11</v>
      </c>
      <c r="J138" s="116" t="s">
        <v>169</v>
      </c>
      <c r="K138">
        <f>K137</f>
        <v>11</v>
      </c>
    </row>
    <row r="139" spans="5:13">
      <c r="E139" s="109"/>
      <c r="F139" s="104" t="s">
        <v>207</v>
      </c>
      <c r="G139" s="161" t="str">
        <f t="shared" si="22"/>
        <v>S5=11</v>
      </c>
      <c r="H139" s="106" t="str">
        <f>"＆S6(1)≠"&amp;($K139)</f>
        <v>＆S6(1)≠11</v>
      </c>
      <c r="I139" s="108" t="s">
        <v>169</v>
      </c>
      <c r="J139" s="116" t="s">
        <v>169</v>
      </c>
      <c r="K139">
        <f>K138</f>
        <v>11</v>
      </c>
    </row>
    <row r="140" spans="5:13">
      <c r="E140" s="118" t="str">
        <f>VLOOKUP(E142,$X$4:$Z$20,3,FALSE)</f>
        <v>商品L</v>
      </c>
      <c r="F140" s="104" t="s">
        <v>157</v>
      </c>
      <c r="G140" s="161" t="str">
        <f>"S5="&amp;($K140)</f>
        <v>S5=12</v>
      </c>
      <c r="H140" s="106" t="str">
        <f>"＆S6(1)="&amp;($K140)</f>
        <v>＆S6(1)=12</v>
      </c>
      <c r="I140" s="106" t="str">
        <f>"＆S6(3)="&amp;($K140)</f>
        <v>＆S6(3)=12</v>
      </c>
      <c r="J140" s="115" t="str">
        <f>"＆SQ6の"&amp;$K140&amp;"=7-9"</f>
        <v>＆SQ6の12=7-9</v>
      </c>
      <c r="K140" s="119">
        <f>E142</f>
        <v>12</v>
      </c>
      <c r="L140" t="s">
        <v>391</v>
      </c>
      <c r="M140" t="str">
        <f t="shared" ref="M140" si="33">"Q3("&amp;E142&amp;"）"</f>
        <v>Q3(12）</v>
      </c>
    </row>
    <row r="141" spans="5:13">
      <c r="E141" s="109"/>
      <c r="F141" s="104" t="s">
        <v>205</v>
      </c>
      <c r="G141" s="161" t="str">
        <f t="shared" ref="G141:G143" si="34">"S5="&amp;($K141)</f>
        <v>S5=12</v>
      </c>
      <c r="H141" s="106" t="str">
        <f>"＆S6(1)="&amp;($K141)</f>
        <v>＆S6(1)=12</v>
      </c>
      <c r="I141" s="106" t="str">
        <f>"＆S6(3)="&amp;($K141)</f>
        <v>＆S6(3)=12</v>
      </c>
      <c r="J141" s="115" t="str">
        <f>"＆SQ6の"&amp;$K141&amp;"=1-6,10-11"</f>
        <v>＆SQ6の12=1-6,10-11</v>
      </c>
      <c r="K141">
        <f>K140</f>
        <v>12</v>
      </c>
    </row>
    <row r="142" spans="5:13">
      <c r="E142" s="109">
        <v>12</v>
      </c>
      <c r="F142" s="104" t="s">
        <v>206</v>
      </c>
      <c r="G142" s="161" t="str">
        <f t="shared" si="34"/>
        <v>S5=12</v>
      </c>
      <c r="H142" s="106" t="str">
        <f>"＆S6(1)="&amp;($K142)</f>
        <v>＆S6(1)=12</v>
      </c>
      <c r="I142" s="106" t="str">
        <f>"＆S6(3)≠"&amp;($K142)</f>
        <v>＆S6(3)≠12</v>
      </c>
      <c r="J142" s="116" t="s">
        <v>169</v>
      </c>
      <c r="K142">
        <f>K141</f>
        <v>12</v>
      </c>
    </row>
    <row r="143" spans="5:13">
      <c r="E143" s="109"/>
      <c r="F143" s="104" t="s">
        <v>207</v>
      </c>
      <c r="G143" s="161" t="str">
        <f t="shared" si="34"/>
        <v>S5=12</v>
      </c>
      <c r="H143" s="106" t="str">
        <f>"＆S6(1)≠"&amp;($K143)</f>
        <v>＆S6(1)≠12</v>
      </c>
      <c r="I143" s="108" t="s">
        <v>169</v>
      </c>
      <c r="J143" s="116" t="s">
        <v>169</v>
      </c>
      <c r="K143">
        <f>K142</f>
        <v>12</v>
      </c>
    </row>
    <row r="144" spans="5:13">
      <c r="E144" s="118" t="str">
        <f>VLOOKUP(E146,$X$4:$Z$20,3,FALSE)</f>
        <v>商品M</v>
      </c>
      <c r="F144" s="104" t="s">
        <v>157</v>
      </c>
      <c r="G144" s="161" t="str">
        <f>"S5="&amp;($K144)</f>
        <v>S5=13</v>
      </c>
      <c r="H144" s="106" t="str">
        <f>"＆S6(1)="&amp;($K144)</f>
        <v>＆S6(1)=13</v>
      </c>
      <c r="I144" s="106" t="str">
        <f>"＆S6(3)="&amp;($K144)</f>
        <v>＆S6(3)=13</v>
      </c>
      <c r="J144" s="115" t="str">
        <f>"＆SQ6の"&amp;$K144&amp;"=7-9"</f>
        <v>＆SQ6の13=7-9</v>
      </c>
      <c r="K144" s="119">
        <f>E146</f>
        <v>13</v>
      </c>
      <c r="L144" t="s">
        <v>391</v>
      </c>
      <c r="M144" t="str">
        <f t="shared" ref="M144" si="35">"Q3("&amp;E146&amp;"）"</f>
        <v>Q3(13）</v>
      </c>
    </row>
    <row r="145" spans="5:13">
      <c r="E145" s="109"/>
      <c r="F145" s="104" t="s">
        <v>205</v>
      </c>
      <c r="G145" s="161" t="str">
        <f t="shared" ref="G145:G147" si="36">"S5="&amp;($K145)</f>
        <v>S5=13</v>
      </c>
      <c r="H145" s="106" t="str">
        <f>"＆S6(1)="&amp;($K145)</f>
        <v>＆S6(1)=13</v>
      </c>
      <c r="I145" s="106" t="str">
        <f>"＆S6(3)="&amp;($K145)</f>
        <v>＆S6(3)=13</v>
      </c>
      <c r="J145" s="115" t="str">
        <f>"＆SQ6の"&amp;$K145&amp;"=1-6,10-11"</f>
        <v>＆SQ6の13=1-6,10-11</v>
      </c>
      <c r="K145">
        <f>K144</f>
        <v>13</v>
      </c>
    </row>
    <row r="146" spans="5:13">
      <c r="E146" s="109">
        <v>13</v>
      </c>
      <c r="F146" s="104" t="s">
        <v>206</v>
      </c>
      <c r="G146" s="161" t="str">
        <f t="shared" si="36"/>
        <v>S5=13</v>
      </c>
      <c r="H146" s="106" t="str">
        <f>"＆S6(1)="&amp;($K146)</f>
        <v>＆S6(1)=13</v>
      </c>
      <c r="I146" s="106" t="str">
        <f>"＆S6(3)≠"&amp;($K146)</f>
        <v>＆S6(3)≠13</v>
      </c>
      <c r="J146" s="116" t="s">
        <v>169</v>
      </c>
      <c r="K146">
        <f>K145</f>
        <v>13</v>
      </c>
    </row>
    <row r="147" spans="5:13">
      <c r="E147" s="109"/>
      <c r="F147" s="104" t="s">
        <v>207</v>
      </c>
      <c r="G147" s="161" t="str">
        <f t="shared" si="36"/>
        <v>S5=13</v>
      </c>
      <c r="H147" s="106" t="str">
        <f>"＆S6(1)≠"&amp;($K147)</f>
        <v>＆S6(1)≠13</v>
      </c>
      <c r="I147" s="108" t="s">
        <v>169</v>
      </c>
      <c r="J147" s="116" t="s">
        <v>169</v>
      </c>
      <c r="K147">
        <f>K146</f>
        <v>13</v>
      </c>
    </row>
    <row r="148" spans="5:13">
      <c r="E148" s="118" t="str">
        <f>VLOOKUP(E150,$X$4:$Z$20,3,FALSE)</f>
        <v>商品N</v>
      </c>
      <c r="F148" s="104" t="s">
        <v>157</v>
      </c>
      <c r="G148" s="161" t="str">
        <f>"S5="&amp;($K148)</f>
        <v>S5=14</v>
      </c>
      <c r="H148" s="106" t="str">
        <f>"＆S6(1)="&amp;($K148)</f>
        <v>＆S6(1)=14</v>
      </c>
      <c r="I148" s="106" t="str">
        <f>"＆S6(3)="&amp;($K148)</f>
        <v>＆S6(3)=14</v>
      </c>
      <c r="J148" s="115" t="str">
        <f>"＆SQ6の"&amp;$K148&amp;"=7-9"</f>
        <v>＆SQ6の14=7-9</v>
      </c>
      <c r="K148" s="119">
        <f>E150</f>
        <v>14</v>
      </c>
      <c r="L148" t="s">
        <v>391</v>
      </c>
      <c r="M148" t="str">
        <f t="shared" ref="M148" si="37">"Q3("&amp;E150&amp;"）"</f>
        <v>Q3(14）</v>
      </c>
    </row>
    <row r="149" spans="5:13">
      <c r="E149" s="109"/>
      <c r="F149" s="104" t="s">
        <v>205</v>
      </c>
      <c r="G149" s="161" t="str">
        <f t="shared" ref="G149:G151" si="38">"S5="&amp;($K149)</f>
        <v>S5=14</v>
      </c>
      <c r="H149" s="106" t="str">
        <f>"＆S6(1)="&amp;($K149)</f>
        <v>＆S6(1)=14</v>
      </c>
      <c r="I149" s="106" t="str">
        <f>"＆S6(3)="&amp;($K149)</f>
        <v>＆S6(3)=14</v>
      </c>
      <c r="J149" s="115" t="str">
        <f>"＆SQ6の"&amp;$K149&amp;"=1-6,10-11"</f>
        <v>＆SQ6の14=1-6,10-11</v>
      </c>
      <c r="K149">
        <f>K148</f>
        <v>14</v>
      </c>
    </row>
    <row r="150" spans="5:13">
      <c r="E150" s="109">
        <v>14</v>
      </c>
      <c r="F150" s="104" t="s">
        <v>206</v>
      </c>
      <c r="G150" s="161" t="str">
        <f t="shared" si="38"/>
        <v>S5=14</v>
      </c>
      <c r="H150" s="106" t="str">
        <f>"＆S6(1)="&amp;($K150)</f>
        <v>＆S6(1)=14</v>
      </c>
      <c r="I150" s="106" t="str">
        <f>"＆S6(3)≠"&amp;($K150)</f>
        <v>＆S6(3)≠14</v>
      </c>
      <c r="J150" s="116" t="s">
        <v>169</v>
      </c>
      <c r="K150">
        <f>K149</f>
        <v>14</v>
      </c>
    </row>
    <row r="151" spans="5:13">
      <c r="E151" s="109"/>
      <c r="F151" s="104" t="s">
        <v>207</v>
      </c>
      <c r="G151" s="161" t="str">
        <f t="shared" si="38"/>
        <v>S5=14</v>
      </c>
      <c r="H151" s="106" t="str">
        <f>"＆S6(1)≠"&amp;($K151)</f>
        <v>＆S6(1)≠14</v>
      </c>
      <c r="I151" s="108" t="s">
        <v>169</v>
      </c>
      <c r="J151" s="116" t="s">
        <v>169</v>
      </c>
      <c r="K151">
        <f>K150</f>
        <v>14</v>
      </c>
    </row>
    <row r="152" spans="5:13">
      <c r="E152" s="118" t="str">
        <f>VLOOKUP(E154,$X$4:$Z$20,3,FALSE)</f>
        <v>商品O</v>
      </c>
      <c r="F152" s="104" t="s">
        <v>157</v>
      </c>
      <c r="G152" s="161" t="str">
        <f>"S5="&amp;($K152)</f>
        <v>S5=15</v>
      </c>
      <c r="H152" s="106" t="str">
        <f>"＆S6(1)="&amp;($K152)</f>
        <v>＆S6(1)=15</v>
      </c>
      <c r="I152" s="106" t="str">
        <f>"＆S6(3)="&amp;($K152)</f>
        <v>＆S6(3)=15</v>
      </c>
      <c r="J152" s="115" t="str">
        <f>"＆SQ6の"&amp;$K152&amp;"=7-9"</f>
        <v>＆SQ6の15=7-9</v>
      </c>
      <c r="K152" s="119">
        <f>E154</f>
        <v>15</v>
      </c>
      <c r="L152" t="s">
        <v>391</v>
      </c>
      <c r="M152" t="str">
        <f t="shared" ref="M152" si="39">"Q3("&amp;E154&amp;"）"</f>
        <v>Q3(15）</v>
      </c>
    </row>
    <row r="153" spans="5:13">
      <c r="E153" s="109"/>
      <c r="F153" s="104" t="s">
        <v>205</v>
      </c>
      <c r="G153" s="161" t="str">
        <f t="shared" ref="G153:G155" si="40">"S5="&amp;($K153)</f>
        <v>S5=15</v>
      </c>
      <c r="H153" s="106" t="str">
        <f>"＆S6(1)="&amp;($K153)</f>
        <v>＆S6(1)=15</v>
      </c>
      <c r="I153" s="106" t="str">
        <f>"＆S6(3)="&amp;($K153)</f>
        <v>＆S6(3)=15</v>
      </c>
      <c r="J153" s="115" t="str">
        <f>"＆SQ6の"&amp;$K153&amp;"=1-6,10-11"</f>
        <v>＆SQ6の15=1-6,10-11</v>
      </c>
      <c r="K153">
        <f>K152</f>
        <v>15</v>
      </c>
    </row>
    <row r="154" spans="5:13">
      <c r="E154" s="109">
        <v>15</v>
      </c>
      <c r="F154" s="104" t="s">
        <v>206</v>
      </c>
      <c r="G154" s="161" t="str">
        <f t="shared" si="40"/>
        <v>S5=15</v>
      </c>
      <c r="H154" s="106" t="str">
        <f>"＆S6(1)="&amp;($K154)</f>
        <v>＆S6(1)=15</v>
      </c>
      <c r="I154" s="106" t="str">
        <f>"＆S6(3)≠"&amp;($K154)</f>
        <v>＆S6(3)≠15</v>
      </c>
      <c r="J154" s="116" t="s">
        <v>169</v>
      </c>
      <c r="K154">
        <f>K153</f>
        <v>15</v>
      </c>
    </row>
    <row r="155" spans="5:13">
      <c r="E155" s="109"/>
      <c r="F155" s="104" t="s">
        <v>207</v>
      </c>
      <c r="G155" s="161" t="str">
        <f t="shared" si="40"/>
        <v>S5=15</v>
      </c>
      <c r="H155" s="106" t="str">
        <f>"＆S6(1)≠"&amp;($K155)</f>
        <v>＆S6(1)≠15</v>
      </c>
      <c r="I155" s="108" t="s">
        <v>169</v>
      </c>
      <c r="J155" s="116" t="s">
        <v>169</v>
      </c>
      <c r="K155">
        <f>K154</f>
        <v>15</v>
      </c>
    </row>
    <row r="156" spans="5:13">
      <c r="E156" s="118" t="str">
        <f>VLOOKUP(E158,$X$4:$Z$20,3,FALSE)</f>
        <v>商品P</v>
      </c>
      <c r="F156" s="104" t="s">
        <v>157</v>
      </c>
      <c r="G156" s="161" t="str">
        <f>"S5="&amp;($K156)</f>
        <v>S5=16</v>
      </c>
      <c r="H156" s="106" t="str">
        <f>"＆S6(1)="&amp;($K156)</f>
        <v>＆S6(1)=16</v>
      </c>
      <c r="I156" s="106" t="str">
        <f>"＆S6(3)="&amp;($K156)</f>
        <v>＆S6(3)=16</v>
      </c>
      <c r="J156" s="115" t="str">
        <f>"＆SQ6の"&amp;$K156&amp;"=7-9"</f>
        <v>＆SQ6の16=7-9</v>
      </c>
      <c r="K156" s="119">
        <f>E158</f>
        <v>16</v>
      </c>
      <c r="L156" t="s">
        <v>391</v>
      </c>
      <c r="M156" t="str">
        <f t="shared" ref="M156" si="41">"Q3("&amp;E158&amp;"）"</f>
        <v>Q3(16）</v>
      </c>
    </row>
    <row r="157" spans="5:13">
      <c r="E157" s="109"/>
      <c r="F157" s="104" t="s">
        <v>205</v>
      </c>
      <c r="G157" s="161" t="str">
        <f t="shared" ref="G157:G159" si="42">"S5="&amp;($K157)</f>
        <v>S5=16</v>
      </c>
      <c r="H157" s="106" t="str">
        <f>"＆S6(1)="&amp;($K157)</f>
        <v>＆S6(1)=16</v>
      </c>
      <c r="I157" s="106" t="str">
        <f>"＆S6(3)="&amp;($K157)</f>
        <v>＆S6(3)=16</v>
      </c>
      <c r="J157" s="115" t="str">
        <f>"＆SQ6の"&amp;$K157&amp;"=1-6,10-11"</f>
        <v>＆SQ6の16=1-6,10-11</v>
      </c>
      <c r="K157">
        <f>K156</f>
        <v>16</v>
      </c>
    </row>
    <row r="158" spans="5:13">
      <c r="E158" s="109">
        <v>16</v>
      </c>
      <c r="F158" s="104" t="s">
        <v>206</v>
      </c>
      <c r="G158" s="161" t="str">
        <f t="shared" si="42"/>
        <v>S5=16</v>
      </c>
      <c r="H158" s="106" t="str">
        <f>"＆S6(1)="&amp;($K158)</f>
        <v>＆S6(1)=16</v>
      </c>
      <c r="I158" s="106" t="str">
        <f>"＆S6(3)≠"&amp;($K158)</f>
        <v>＆S6(3)≠16</v>
      </c>
      <c r="J158" s="116" t="s">
        <v>169</v>
      </c>
      <c r="K158">
        <f>K157</f>
        <v>16</v>
      </c>
    </row>
    <row r="159" spans="5:13">
      <c r="E159" s="109"/>
      <c r="F159" s="104" t="s">
        <v>207</v>
      </c>
      <c r="G159" s="161" t="str">
        <f t="shared" si="42"/>
        <v>S5=16</v>
      </c>
      <c r="H159" s="106" t="str">
        <f>"＆S6(1)≠"&amp;($K159)</f>
        <v>＆S6(1)≠16</v>
      </c>
      <c r="I159" s="108" t="s">
        <v>169</v>
      </c>
      <c r="J159" s="116" t="s">
        <v>169</v>
      </c>
      <c r="K159">
        <f>K158</f>
        <v>16</v>
      </c>
    </row>
    <row r="160" spans="5:13">
      <c r="E160" s="118" t="str">
        <f>VLOOKUP(E162,$X$4:$Z$20,3,FALSE)</f>
        <v>商品Q</v>
      </c>
      <c r="F160" s="104" t="s">
        <v>157</v>
      </c>
      <c r="G160" s="161" t="str">
        <f>"S5="&amp;($K160)</f>
        <v>S5=17</v>
      </c>
      <c r="H160" s="106" t="str">
        <f>"＆S6(1)="&amp;($K160)</f>
        <v>＆S6(1)=17</v>
      </c>
      <c r="I160" s="106" t="str">
        <f>"＆S6(3)="&amp;($K160)</f>
        <v>＆S6(3)=17</v>
      </c>
      <c r="J160" s="115" t="str">
        <f>"＆SQ6の"&amp;$K160&amp;"=7-9"</f>
        <v>＆SQ6の17=7-9</v>
      </c>
      <c r="K160" s="119">
        <f>E162</f>
        <v>17</v>
      </c>
      <c r="L160" t="s">
        <v>391</v>
      </c>
      <c r="M160" t="str">
        <f t="shared" ref="M160" si="43">"Q3("&amp;E162&amp;"）"</f>
        <v>Q3(17）</v>
      </c>
    </row>
    <row r="161" spans="4:13">
      <c r="E161" s="109"/>
      <c r="F161" s="104" t="s">
        <v>205</v>
      </c>
      <c r="G161" s="161" t="str">
        <f t="shared" ref="G161:G163" si="44">"S5="&amp;($K161)</f>
        <v>S5=17</v>
      </c>
      <c r="H161" s="106" t="str">
        <f>"＆S6(1)="&amp;($K161)</f>
        <v>＆S6(1)=17</v>
      </c>
      <c r="I161" s="106" t="str">
        <f>"＆S6(3)="&amp;($K161)</f>
        <v>＆S6(3)=17</v>
      </c>
      <c r="J161" s="115" t="str">
        <f>"＆SQ6の"&amp;$K161&amp;"=1-6,10-11"</f>
        <v>＆SQ6の17=1-6,10-11</v>
      </c>
      <c r="K161">
        <f>K160</f>
        <v>17</v>
      </c>
    </row>
    <row r="162" spans="4:13">
      <c r="E162" s="109">
        <v>17</v>
      </c>
      <c r="F162" s="104" t="s">
        <v>206</v>
      </c>
      <c r="G162" s="161" t="str">
        <f t="shared" si="44"/>
        <v>S5=17</v>
      </c>
      <c r="H162" s="106" t="str">
        <f>"＆S6(1)="&amp;($K162)</f>
        <v>＆S6(1)=17</v>
      </c>
      <c r="I162" s="106" t="str">
        <f>"＆S6(3)≠"&amp;($K162)</f>
        <v>＆S6(3)≠17</v>
      </c>
      <c r="J162" s="116" t="s">
        <v>169</v>
      </c>
      <c r="K162">
        <f>K161</f>
        <v>17</v>
      </c>
    </row>
    <row r="163" spans="4:13">
      <c r="E163" s="110"/>
      <c r="F163" s="104" t="s">
        <v>207</v>
      </c>
      <c r="G163" s="161" t="str">
        <f t="shared" si="44"/>
        <v>S5=17</v>
      </c>
      <c r="H163" s="106" t="str">
        <f>"＆S6(1)≠"&amp;($K163)</f>
        <v>＆S6(1)≠17</v>
      </c>
      <c r="I163" s="108" t="s">
        <v>169</v>
      </c>
      <c r="J163" s="116" t="s">
        <v>169</v>
      </c>
      <c r="K163">
        <f>K162</f>
        <v>17</v>
      </c>
    </row>
    <row r="165" spans="4:13">
      <c r="D165" t="s">
        <v>392</v>
      </c>
    </row>
    <row r="166" spans="4:13">
      <c r="E166" s="118" t="str">
        <f>VLOOKUP(E168,$X$4:$Z$20,3,FALSE)</f>
        <v>商品A</v>
      </c>
      <c r="F166" s="104" t="s">
        <v>157</v>
      </c>
      <c r="G166" s="161" t="str">
        <f>"S5="&amp;($K166)</f>
        <v>S5=1</v>
      </c>
      <c r="H166" s="106" t="str">
        <f>"＆S6(1)="&amp;($K166)</f>
        <v>＆S6(1)=1</v>
      </c>
      <c r="I166" s="106" t="str">
        <f>"＆S6(3)="&amp;($K166)</f>
        <v>＆S6(3)=1</v>
      </c>
      <c r="J166" s="115" t="str">
        <f>"＆SQ6の"&amp;$K166&amp;"=7-9"</f>
        <v>＆SQ6の1=7-9</v>
      </c>
      <c r="K166" s="119">
        <f>E168</f>
        <v>1</v>
      </c>
      <c r="L166" t="s">
        <v>391</v>
      </c>
      <c r="M166" t="str">
        <f>"Q4("&amp;E168&amp;"）"</f>
        <v>Q4(1）</v>
      </c>
    </row>
    <row r="167" spans="4:13">
      <c r="E167" s="109"/>
      <c r="F167" s="104" t="s">
        <v>205</v>
      </c>
      <c r="G167" s="161" t="str">
        <f t="shared" ref="G167:G209" si="45">"S5="&amp;($K167)</f>
        <v>S5=1</v>
      </c>
      <c r="H167" s="106" t="str">
        <f>"＆S6(1)="&amp;($K167)</f>
        <v>＆S6(1)=1</v>
      </c>
      <c r="I167" s="106" t="str">
        <f>"＆S6(3)="&amp;($K167)</f>
        <v>＆S6(3)=1</v>
      </c>
      <c r="J167" s="115" t="str">
        <f>"＆SQ6の"&amp;$K167&amp;"=1-6,10-11"</f>
        <v>＆SQ6の1=1-6,10-11</v>
      </c>
      <c r="K167">
        <f>K166</f>
        <v>1</v>
      </c>
    </row>
    <row r="168" spans="4:13">
      <c r="E168" s="109">
        <v>1</v>
      </c>
      <c r="F168" s="104" t="s">
        <v>206</v>
      </c>
      <c r="G168" s="161" t="str">
        <f t="shared" si="45"/>
        <v>S5=1</v>
      </c>
      <c r="H168" s="106" t="str">
        <f>"＆S6(1)="&amp;($K168)</f>
        <v>＆S6(1)=1</v>
      </c>
      <c r="I168" s="106" t="str">
        <f>"＆S6(3)≠"&amp;($K168)</f>
        <v>＆S6(3)≠1</v>
      </c>
      <c r="J168" s="116" t="s">
        <v>169</v>
      </c>
      <c r="K168">
        <f>K167</f>
        <v>1</v>
      </c>
    </row>
    <row r="169" spans="4:13">
      <c r="E169" s="110"/>
      <c r="F169" s="104" t="s">
        <v>207</v>
      </c>
      <c r="G169" s="161" t="str">
        <f t="shared" si="45"/>
        <v>S5=1</v>
      </c>
      <c r="H169" s="106" t="str">
        <f>"＆S6(1)≠"&amp;($K169)</f>
        <v>＆S6(1)≠1</v>
      </c>
      <c r="I169" s="108" t="s">
        <v>169</v>
      </c>
      <c r="J169" s="116" t="s">
        <v>169</v>
      </c>
      <c r="K169">
        <f>K168</f>
        <v>1</v>
      </c>
    </row>
    <row r="170" spans="4:13">
      <c r="E170" s="118" t="str">
        <f>VLOOKUP(E172,$X$4:$Z$20,3,FALSE)</f>
        <v>商品B</v>
      </c>
      <c r="F170" s="104" t="s">
        <v>157</v>
      </c>
      <c r="G170" s="161" t="str">
        <f>"S5="&amp;($K170)</f>
        <v>S5=2</v>
      </c>
      <c r="H170" s="106" t="str">
        <f>"＆S6(1)="&amp;($K170)</f>
        <v>＆S6(1)=2</v>
      </c>
      <c r="I170" s="106" t="str">
        <f>"＆S6(3)="&amp;($K170)</f>
        <v>＆S6(3)=2</v>
      </c>
      <c r="J170" s="115" t="str">
        <f>"＆SQ6の"&amp;$K170&amp;"=7-9"</f>
        <v>＆SQ6の2=7-9</v>
      </c>
      <c r="K170" s="119">
        <f>E172</f>
        <v>2</v>
      </c>
      <c r="L170" t="s">
        <v>391</v>
      </c>
      <c r="M170" t="str">
        <f t="shared" ref="M170" si="46">"Q4("&amp;E172&amp;"）"</f>
        <v>Q4(2）</v>
      </c>
    </row>
    <row r="171" spans="4:13">
      <c r="E171" s="109"/>
      <c r="F171" s="104" t="s">
        <v>205</v>
      </c>
      <c r="G171" s="161" t="str">
        <f t="shared" si="45"/>
        <v>S5=2</v>
      </c>
      <c r="H171" s="106" t="str">
        <f>"＆S6(1)="&amp;($K171)</f>
        <v>＆S6(1)=2</v>
      </c>
      <c r="I171" s="106" t="str">
        <f>"＆S6(3)="&amp;($K171)</f>
        <v>＆S6(3)=2</v>
      </c>
      <c r="J171" s="115" t="str">
        <f>"＆SQ6の"&amp;$K171&amp;"=1-6,10-11"</f>
        <v>＆SQ6の2=1-6,10-11</v>
      </c>
      <c r="K171">
        <f>K170</f>
        <v>2</v>
      </c>
    </row>
    <row r="172" spans="4:13">
      <c r="E172" s="109">
        <v>2</v>
      </c>
      <c r="F172" s="104" t="s">
        <v>206</v>
      </c>
      <c r="G172" s="161" t="str">
        <f t="shared" si="45"/>
        <v>S5=2</v>
      </c>
      <c r="H172" s="106" t="str">
        <f>"＆S6(1)="&amp;($K172)</f>
        <v>＆S6(1)=2</v>
      </c>
      <c r="I172" s="106" t="str">
        <f>"＆S6(3)≠"&amp;($K172)</f>
        <v>＆S6(3)≠2</v>
      </c>
      <c r="J172" s="116" t="s">
        <v>169</v>
      </c>
      <c r="K172">
        <f>K171</f>
        <v>2</v>
      </c>
    </row>
    <row r="173" spans="4:13">
      <c r="E173" s="110"/>
      <c r="F173" s="104" t="s">
        <v>207</v>
      </c>
      <c r="G173" s="161" t="str">
        <f t="shared" si="45"/>
        <v>S5=2</v>
      </c>
      <c r="H173" s="106" t="str">
        <f>"＆S6(1)≠"&amp;($K173)</f>
        <v>＆S6(1)≠2</v>
      </c>
      <c r="I173" s="108" t="s">
        <v>169</v>
      </c>
      <c r="J173" s="116" t="s">
        <v>169</v>
      </c>
      <c r="K173">
        <f>K172</f>
        <v>2</v>
      </c>
    </row>
    <row r="174" spans="4:13">
      <c r="E174" s="118" t="str">
        <f>VLOOKUP(E176,$X$4:$Z$20,3,FALSE)</f>
        <v>商品C</v>
      </c>
      <c r="F174" s="104" t="s">
        <v>157</v>
      </c>
      <c r="G174" s="161" t="str">
        <f>"S5="&amp;($K174)</f>
        <v>S5=3</v>
      </c>
      <c r="H174" s="106" t="str">
        <f>"＆S6(1)="&amp;($K174)</f>
        <v>＆S6(1)=3</v>
      </c>
      <c r="I174" s="106" t="str">
        <f>"＆S6(3)="&amp;($K174)</f>
        <v>＆S6(3)=3</v>
      </c>
      <c r="J174" s="115" t="str">
        <f>"＆SQ6の"&amp;$K174&amp;"=7-9"</f>
        <v>＆SQ6の3=7-9</v>
      </c>
      <c r="K174" s="119">
        <f>E176</f>
        <v>3</v>
      </c>
      <c r="L174" t="s">
        <v>391</v>
      </c>
      <c r="M174" t="str">
        <f t="shared" ref="M174" si="47">"Q4("&amp;E176&amp;"）"</f>
        <v>Q4(3）</v>
      </c>
    </row>
    <row r="175" spans="4:13">
      <c r="E175" s="109"/>
      <c r="F175" s="104" t="s">
        <v>205</v>
      </c>
      <c r="G175" s="161" t="str">
        <f t="shared" si="45"/>
        <v>S5=3</v>
      </c>
      <c r="H175" s="106" t="str">
        <f>"＆S6(1)="&amp;($K175)</f>
        <v>＆S6(1)=3</v>
      </c>
      <c r="I175" s="106" t="str">
        <f>"＆S6(3)="&amp;($K175)</f>
        <v>＆S6(3)=3</v>
      </c>
      <c r="J175" s="115" t="str">
        <f>"＆SQ6の"&amp;$K175&amp;"=1-6,10-11"</f>
        <v>＆SQ6の3=1-6,10-11</v>
      </c>
      <c r="K175">
        <f>K174</f>
        <v>3</v>
      </c>
    </row>
    <row r="176" spans="4:13">
      <c r="E176" s="109">
        <v>3</v>
      </c>
      <c r="F176" s="104" t="s">
        <v>206</v>
      </c>
      <c r="G176" s="161" t="str">
        <f t="shared" si="45"/>
        <v>S5=3</v>
      </c>
      <c r="H176" s="106" t="str">
        <f>"＆S6(1)="&amp;($K176)</f>
        <v>＆S6(1)=3</v>
      </c>
      <c r="I176" s="106" t="str">
        <f>"＆S6(3)≠"&amp;($K176)</f>
        <v>＆S6(3)≠3</v>
      </c>
      <c r="J176" s="116" t="s">
        <v>169</v>
      </c>
      <c r="K176">
        <f>K175</f>
        <v>3</v>
      </c>
    </row>
    <row r="177" spans="5:13">
      <c r="E177" s="109"/>
      <c r="F177" s="104" t="s">
        <v>207</v>
      </c>
      <c r="G177" s="161" t="str">
        <f t="shared" si="45"/>
        <v>S5=3</v>
      </c>
      <c r="H177" s="106" t="str">
        <f>"＆S6(1)≠"&amp;($K177)</f>
        <v>＆S6(1)≠3</v>
      </c>
      <c r="I177" s="108" t="s">
        <v>169</v>
      </c>
      <c r="J177" s="116" t="s">
        <v>169</v>
      </c>
      <c r="K177">
        <f>K176</f>
        <v>3</v>
      </c>
    </row>
    <row r="178" spans="5:13">
      <c r="E178" s="118" t="str">
        <f>VLOOKUP(E180,$X$4:$Z$20,3,FALSE)</f>
        <v>商品D</v>
      </c>
      <c r="F178" s="104" t="s">
        <v>157</v>
      </c>
      <c r="G178" s="161" t="str">
        <f>"S5="&amp;($K178)</f>
        <v>S5=4</v>
      </c>
      <c r="H178" s="106" t="str">
        <f>"＆S6(1)="&amp;($K178)</f>
        <v>＆S6(1)=4</v>
      </c>
      <c r="I178" s="106" t="str">
        <f>"＆S6(3)="&amp;($K178)</f>
        <v>＆S6(3)=4</v>
      </c>
      <c r="J178" s="115" t="str">
        <f>"＆SQ6の"&amp;$K178&amp;"=7-9"</f>
        <v>＆SQ6の4=7-9</v>
      </c>
      <c r="K178" s="119">
        <f>E180</f>
        <v>4</v>
      </c>
      <c r="L178" t="s">
        <v>391</v>
      </c>
      <c r="M178" t="str">
        <f t="shared" ref="M178" si="48">"Q4("&amp;E180&amp;"）"</f>
        <v>Q4(4）</v>
      </c>
    </row>
    <row r="179" spans="5:13">
      <c r="E179" s="109"/>
      <c r="F179" s="104" t="s">
        <v>205</v>
      </c>
      <c r="G179" s="161" t="str">
        <f t="shared" si="45"/>
        <v>S5=4</v>
      </c>
      <c r="H179" s="106" t="str">
        <f>"＆S6(1)="&amp;($K179)</f>
        <v>＆S6(1)=4</v>
      </c>
      <c r="I179" s="106" t="str">
        <f>"＆S6(3)="&amp;($K179)</f>
        <v>＆S6(3)=4</v>
      </c>
      <c r="J179" s="115" t="str">
        <f>"＆SQ6の"&amp;$K179&amp;"=1-6,10-11"</f>
        <v>＆SQ6の4=1-6,10-11</v>
      </c>
      <c r="K179">
        <f>K178</f>
        <v>4</v>
      </c>
    </row>
    <row r="180" spans="5:13">
      <c r="E180" s="109">
        <v>4</v>
      </c>
      <c r="F180" s="104" t="s">
        <v>206</v>
      </c>
      <c r="G180" s="161" t="str">
        <f t="shared" si="45"/>
        <v>S5=4</v>
      </c>
      <c r="H180" s="106" t="str">
        <f>"＆S6(1)="&amp;($K180)</f>
        <v>＆S6(1)=4</v>
      </c>
      <c r="I180" s="106" t="str">
        <f>"＆S6(3)≠"&amp;($K180)</f>
        <v>＆S6(3)≠4</v>
      </c>
      <c r="J180" s="116" t="s">
        <v>169</v>
      </c>
      <c r="K180">
        <f>K179</f>
        <v>4</v>
      </c>
    </row>
    <row r="181" spans="5:13">
      <c r="E181" s="109"/>
      <c r="F181" s="104" t="s">
        <v>207</v>
      </c>
      <c r="G181" s="161" t="str">
        <f t="shared" si="45"/>
        <v>S5=4</v>
      </c>
      <c r="H181" s="106" t="str">
        <f>"＆S6(1)≠"&amp;($K181)</f>
        <v>＆S6(1)≠4</v>
      </c>
      <c r="I181" s="108" t="s">
        <v>169</v>
      </c>
      <c r="J181" s="116" t="s">
        <v>169</v>
      </c>
      <c r="K181">
        <f>K180</f>
        <v>4</v>
      </c>
    </row>
    <row r="182" spans="5:13">
      <c r="E182" s="118" t="str">
        <f>VLOOKUP(E184,$X$4:$Z$20,3,FALSE)</f>
        <v>商品E</v>
      </c>
      <c r="F182" s="104" t="s">
        <v>157</v>
      </c>
      <c r="G182" s="161" t="str">
        <f>"S5="&amp;($K182)</f>
        <v>S5=5</v>
      </c>
      <c r="H182" s="106" t="str">
        <f>"＆S6(1)="&amp;($K182)</f>
        <v>＆S6(1)=5</v>
      </c>
      <c r="I182" s="106" t="str">
        <f>"＆S6(3)="&amp;($K182)</f>
        <v>＆S6(3)=5</v>
      </c>
      <c r="J182" s="115" t="str">
        <f>"＆SQ6の"&amp;$K182&amp;"=7-9"</f>
        <v>＆SQ6の5=7-9</v>
      </c>
      <c r="K182" s="119">
        <f>E184</f>
        <v>5</v>
      </c>
      <c r="L182" t="s">
        <v>391</v>
      </c>
      <c r="M182" t="str">
        <f t="shared" ref="M182" si="49">"Q4("&amp;E184&amp;"）"</f>
        <v>Q4(5）</v>
      </c>
    </row>
    <row r="183" spans="5:13">
      <c r="E183" s="109"/>
      <c r="F183" s="104" t="s">
        <v>205</v>
      </c>
      <c r="G183" s="161" t="str">
        <f t="shared" si="45"/>
        <v>S5=5</v>
      </c>
      <c r="H183" s="106" t="str">
        <f>"＆S6(1)="&amp;($K183)</f>
        <v>＆S6(1)=5</v>
      </c>
      <c r="I183" s="106" t="str">
        <f>"＆S6(3)="&amp;($K183)</f>
        <v>＆S6(3)=5</v>
      </c>
      <c r="J183" s="115" t="str">
        <f>"＆SQ6の"&amp;$K183&amp;"=1-6,10-11"</f>
        <v>＆SQ6の5=1-6,10-11</v>
      </c>
      <c r="K183">
        <f>K182</f>
        <v>5</v>
      </c>
    </row>
    <row r="184" spans="5:13">
      <c r="E184" s="109">
        <v>5</v>
      </c>
      <c r="F184" s="104" t="s">
        <v>206</v>
      </c>
      <c r="G184" s="161" t="str">
        <f t="shared" si="45"/>
        <v>S5=5</v>
      </c>
      <c r="H184" s="106" t="str">
        <f>"＆S6(1)="&amp;($K184)</f>
        <v>＆S6(1)=5</v>
      </c>
      <c r="I184" s="106" t="str">
        <f>"＆S6(3)≠"&amp;($K184)</f>
        <v>＆S6(3)≠5</v>
      </c>
      <c r="J184" s="116" t="s">
        <v>169</v>
      </c>
      <c r="K184">
        <f>K183</f>
        <v>5</v>
      </c>
    </row>
    <row r="185" spans="5:13">
      <c r="E185" s="109"/>
      <c r="F185" s="104" t="s">
        <v>207</v>
      </c>
      <c r="G185" s="161" t="str">
        <f t="shared" si="45"/>
        <v>S5=5</v>
      </c>
      <c r="H185" s="106" t="str">
        <f>"＆S6(1)≠"&amp;($K185)</f>
        <v>＆S6(1)≠5</v>
      </c>
      <c r="I185" s="108" t="s">
        <v>169</v>
      </c>
      <c r="J185" s="116" t="s">
        <v>169</v>
      </c>
      <c r="K185">
        <f>K184</f>
        <v>5</v>
      </c>
    </row>
    <row r="186" spans="5:13">
      <c r="E186" s="118" t="str">
        <f>VLOOKUP(E188,$X$4:$Z$20,3,FALSE)</f>
        <v>商品F</v>
      </c>
      <c r="F186" s="104" t="s">
        <v>157</v>
      </c>
      <c r="G186" s="161" t="str">
        <f>"S5="&amp;($K186)</f>
        <v>S5=6</v>
      </c>
      <c r="H186" s="106" t="str">
        <f>"＆S6(1)="&amp;($K186)</f>
        <v>＆S6(1)=6</v>
      </c>
      <c r="I186" s="106" t="str">
        <f>"＆S6(3)="&amp;($K186)</f>
        <v>＆S6(3)=6</v>
      </c>
      <c r="J186" s="115" t="str">
        <f>"＆SQ6の"&amp;$K186&amp;"=7-9"</f>
        <v>＆SQ6の6=7-9</v>
      </c>
      <c r="K186" s="119">
        <f>E188</f>
        <v>6</v>
      </c>
      <c r="L186" t="s">
        <v>391</v>
      </c>
      <c r="M186" t="str">
        <f t="shared" ref="M186" si="50">"Q4("&amp;E188&amp;"）"</f>
        <v>Q4(6）</v>
      </c>
    </row>
    <row r="187" spans="5:13">
      <c r="E187" s="109"/>
      <c r="F187" s="104" t="s">
        <v>205</v>
      </c>
      <c r="G187" s="161" t="str">
        <f t="shared" si="45"/>
        <v>S5=6</v>
      </c>
      <c r="H187" s="106" t="str">
        <f>"＆S6(1)="&amp;($K187)</f>
        <v>＆S6(1)=6</v>
      </c>
      <c r="I187" s="106" t="str">
        <f>"＆S6(3)="&amp;($K187)</f>
        <v>＆S6(3)=6</v>
      </c>
      <c r="J187" s="115" t="str">
        <f>"＆SQ6の"&amp;$K187&amp;"=1-6,10-11"</f>
        <v>＆SQ6の6=1-6,10-11</v>
      </c>
      <c r="K187">
        <f>K186</f>
        <v>6</v>
      </c>
    </row>
    <row r="188" spans="5:13">
      <c r="E188" s="109">
        <v>6</v>
      </c>
      <c r="F188" s="104" t="s">
        <v>206</v>
      </c>
      <c r="G188" s="161" t="str">
        <f t="shared" si="45"/>
        <v>S5=6</v>
      </c>
      <c r="H188" s="106" t="str">
        <f>"＆S6(1)="&amp;($K188)</f>
        <v>＆S6(1)=6</v>
      </c>
      <c r="I188" s="106" t="str">
        <f>"＆S6(3)≠"&amp;($K188)</f>
        <v>＆S6(3)≠6</v>
      </c>
      <c r="J188" s="116" t="s">
        <v>169</v>
      </c>
      <c r="K188">
        <f>K187</f>
        <v>6</v>
      </c>
    </row>
    <row r="189" spans="5:13">
      <c r="E189" s="109"/>
      <c r="F189" s="104" t="s">
        <v>207</v>
      </c>
      <c r="G189" s="161" t="str">
        <f t="shared" si="45"/>
        <v>S5=6</v>
      </c>
      <c r="H189" s="106" t="str">
        <f>"＆S6(1)≠"&amp;($K189)</f>
        <v>＆S6(1)≠6</v>
      </c>
      <c r="I189" s="108" t="s">
        <v>169</v>
      </c>
      <c r="J189" s="116" t="s">
        <v>169</v>
      </c>
      <c r="K189">
        <f>K188</f>
        <v>6</v>
      </c>
    </row>
    <row r="190" spans="5:13">
      <c r="E190" s="118" t="str">
        <f>VLOOKUP(E192,$X$4:$Z$20,3,FALSE)</f>
        <v>商品G</v>
      </c>
      <c r="F190" s="104" t="s">
        <v>157</v>
      </c>
      <c r="G190" s="161" t="str">
        <f>"S5="&amp;($K190)</f>
        <v>S5=7</v>
      </c>
      <c r="H190" s="106" t="str">
        <f>"＆S6(1)="&amp;($K190)</f>
        <v>＆S6(1)=7</v>
      </c>
      <c r="I190" s="106" t="str">
        <f>"＆S6(3)="&amp;($K190)</f>
        <v>＆S6(3)=7</v>
      </c>
      <c r="J190" s="121" t="str">
        <f>"＆SQ6の"&amp;$K190&amp;"=6-9"</f>
        <v>＆SQ6の7=6-9</v>
      </c>
      <c r="K190" s="119">
        <f>E192</f>
        <v>7</v>
      </c>
      <c r="L190" t="s">
        <v>391</v>
      </c>
      <c r="M190" t="str">
        <f t="shared" ref="M190" si="51">"Q4("&amp;E192&amp;"）"</f>
        <v>Q4(7）</v>
      </c>
    </row>
    <row r="191" spans="5:13">
      <c r="E191" s="109"/>
      <c r="F191" s="104" t="s">
        <v>205</v>
      </c>
      <c r="G191" s="161" t="str">
        <f t="shared" si="45"/>
        <v>S5=7</v>
      </c>
      <c r="H191" s="106" t="str">
        <f>"＆S6(1)="&amp;($K191)</f>
        <v>＆S6(1)=7</v>
      </c>
      <c r="I191" s="106" t="str">
        <f>"＆S6(3)="&amp;($K191)</f>
        <v>＆S6(3)=7</v>
      </c>
      <c r="J191" s="121" t="str">
        <f>"＆SQ6の"&amp;$K191&amp;"=1-5,10-11"</f>
        <v>＆SQ6の7=1-5,10-11</v>
      </c>
      <c r="K191">
        <f>K190</f>
        <v>7</v>
      </c>
    </row>
    <row r="192" spans="5:13">
      <c r="E192" s="109">
        <v>7</v>
      </c>
      <c r="F192" s="104" t="s">
        <v>206</v>
      </c>
      <c r="G192" s="161" t="str">
        <f t="shared" si="45"/>
        <v>S5=7</v>
      </c>
      <c r="H192" s="106" t="str">
        <f>"＆S6(1)="&amp;($K192)</f>
        <v>＆S6(1)=7</v>
      </c>
      <c r="I192" s="106" t="str">
        <f>"＆S6(3)≠"&amp;($K192)</f>
        <v>＆S6(3)≠7</v>
      </c>
      <c r="J192" s="116" t="s">
        <v>169</v>
      </c>
      <c r="K192">
        <f>K191</f>
        <v>7</v>
      </c>
    </row>
    <row r="193" spans="5:13">
      <c r="E193" s="109"/>
      <c r="F193" s="104" t="s">
        <v>207</v>
      </c>
      <c r="G193" s="161" t="str">
        <f t="shared" si="45"/>
        <v>S5=7</v>
      </c>
      <c r="H193" s="106" t="str">
        <f>"＆S6(1)≠"&amp;($K193)</f>
        <v>＆S6(1)≠7</v>
      </c>
      <c r="I193" s="108" t="s">
        <v>169</v>
      </c>
      <c r="J193" s="116" t="s">
        <v>169</v>
      </c>
      <c r="K193">
        <f>K192</f>
        <v>7</v>
      </c>
    </row>
    <row r="194" spans="5:13">
      <c r="E194" s="118" t="str">
        <f>VLOOKUP(E196,$X$4:$Z$20,3,FALSE)</f>
        <v>商品H</v>
      </c>
      <c r="F194" s="104" t="s">
        <v>157</v>
      </c>
      <c r="G194" s="161" t="str">
        <f>"S5="&amp;($K194)</f>
        <v>S5=8</v>
      </c>
      <c r="H194" s="106" t="str">
        <f>"＆S6(1)="&amp;($K194)</f>
        <v>＆S6(1)=8</v>
      </c>
      <c r="I194" s="106" t="str">
        <f>"＆S6(3)="&amp;($K194)</f>
        <v>＆S6(3)=8</v>
      </c>
      <c r="J194" s="121" t="str">
        <f>"＆SQ6の"&amp;$K194&amp;"=6-9"</f>
        <v>＆SQ6の8=6-9</v>
      </c>
      <c r="K194" s="119">
        <f>E196</f>
        <v>8</v>
      </c>
      <c r="L194" t="s">
        <v>391</v>
      </c>
      <c r="M194" t="str">
        <f t="shared" ref="M194" si="52">"Q4("&amp;E196&amp;"）"</f>
        <v>Q4(8）</v>
      </c>
    </row>
    <row r="195" spans="5:13">
      <c r="E195" s="109"/>
      <c r="F195" s="104" t="s">
        <v>205</v>
      </c>
      <c r="G195" s="161" t="str">
        <f t="shared" si="45"/>
        <v>S5=8</v>
      </c>
      <c r="H195" s="106" t="str">
        <f>"＆S6(1)="&amp;($K195)</f>
        <v>＆S6(1)=8</v>
      </c>
      <c r="I195" s="106" t="str">
        <f>"＆S6(3)="&amp;($K195)</f>
        <v>＆S6(3)=8</v>
      </c>
      <c r="J195" s="121" t="str">
        <f>"＆SQ6の"&amp;$K195&amp;"=1-5,10-11"</f>
        <v>＆SQ6の8=1-5,10-11</v>
      </c>
      <c r="K195">
        <f>K194</f>
        <v>8</v>
      </c>
    </row>
    <row r="196" spans="5:13">
      <c r="E196" s="109">
        <v>8</v>
      </c>
      <c r="F196" s="104" t="s">
        <v>206</v>
      </c>
      <c r="G196" s="161" t="str">
        <f t="shared" si="45"/>
        <v>S5=8</v>
      </c>
      <c r="H196" s="106" t="str">
        <f>"＆S6(1)="&amp;($K196)</f>
        <v>＆S6(1)=8</v>
      </c>
      <c r="I196" s="106" t="str">
        <f>"＆S6(3)≠"&amp;($K196)</f>
        <v>＆S6(3)≠8</v>
      </c>
      <c r="J196" s="116" t="s">
        <v>169</v>
      </c>
      <c r="K196">
        <f>K195</f>
        <v>8</v>
      </c>
    </row>
    <row r="197" spans="5:13">
      <c r="E197" s="109"/>
      <c r="F197" s="104" t="s">
        <v>207</v>
      </c>
      <c r="G197" s="161" t="str">
        <f t="shared" si="45"/>
        <v>S5=8</v>
      </c>
      <c r="H197" s="106" t="str">
        <f>"＆S6(1)≠"&amp;($K197)</f>
        <v>＆S6(1)≠8</v>
      </c>
      <c r="I197" s="108" t="s">
        <v>169</v>
      </c>
      <c r="J197" s="116" t="s">
        <v>169</v>
      </c>
      <c r="K197">
        <f>K196</f>
        <v>8</v>
      </c>
    </row>
    <row r="198" spans="5:13">
      <c r="E198" s="118" t="str">
        <f>VLOOKUP(E200,$X$4:$Z$20,3,FALSE)</f>
        <v>商品I</v>
      </c>
      <c r="F198" s="104" t="s">
        <v>157</v>
      </c>
      <c r="G198" s="161" t="str">
        <f>"S5="&amp;($K198)</f>
        <v>S5=9</v>
      </c>
      <c r="H198" s="106" t="str">
        <f>"＆S6(1)="&amp;($K198)</f>
        <v>＆S6(1)=9</v>
      </c>
      <c r="I198" s="106" t="str">
        <f>"＆S6(3)="&amp;($K198)</f>
        <v>＆S6(3)=9</v>
      </c>
      <c r="J198" s="121" t="str">
        <f>"＆SQ6の"&amp;$K198&amp;"=6-9"</f>
        <v>＆SQ6の9=6-9</v>
      </c>
      <c r="K198" s="119">
        <f>E200</f>
        <v>9</v>
      </c>
      <c r="L198" t="s">
        <v>391</v>
      </c>
      <c r="M198" t="str">
        <f t="shared" ref="M198" si="53">"Q4("&amp;E200&amp;"）"</f>
        <v>Q4(9）</v>
      </c>
    </row>
    <row r="199" spans="5:13">
      <c r="E199" s="109"/>
      <c r="F199" s="104" t="s">
        <v>205</v>
      </c>
      <c r="G199" s="161" t="str">
        <f t="shared" si="45"/>
        <v>S5=9</v>
      </c>
      <c r="H199" s="106" t="str">
        <f>"＆S6(1)="&amp;($K199)</f>
        <v>＆S6(1)=9</v>
      </c>
      <c r="I199" s="106" t="str">
        <f>"＆S6(3)="&amp;($K199)</f>
        <v>＆S6(3)=9</v>
      </c>
      <c r="J199" s="121" t="str">
        <f>"＆SQ6の"&amp;$K199&amp;"=1-5,10-11"</f>
        <v>＆SQ6の9=1-5,10-11</v>
      </c>
      <c r="K199">
        <f>K198</f>
        <v>9</v>
      </c>
    </row>
    <row r="200" spans="5:13">
      <c r="E200" s="109">
        <v>9</v>
      </c>
      <c r="F200" s="104" t="s">
        <v>206</v>
      </c>
      <c r="G200" s="161" t="str">
        <f t="shared" si="45"/>
        <v>S5=9</v>
      </c>
      <c r="H200" s="106" t="str">
        <f>"＆S6(1)="&amp;($K200)</f>
        <v>＆S6(1)=9</v>
      </c>
      <c r="I200" s="106" t="str">
        <f>"＆S6(3)≠"&amp;($K200)</f>
        <v>＆S6(3)≠9</v>
      </c>
      <c r="J200" s="116" t="s">
        <v>169</v>
      </c>
      <c r="K200">
        <f>K199</f>
        <v>9</v>
      </c>
    </row>
    <row r="201" spans="5:13">
      <c r="E201" s="109"/>
      <c r="F201" s="104" t="s">
        <v>207</v>
      </c>
      <c r="G201" s="161" t="str">
        <f t="shared" si="45"/>
        <v>S5=9</v>
      </c>
      <c r="H201" s="106" t="str">
        <f>"＆S6(1)≠"&amp;($K201)</f>
        <v>＆S6(1)≠9</v>
      </c>
      <c r="I201" s="108" t="s">
        <v>169</v>
      </c>
      <c r="J201" s="116" t="s">
        <v>169</v>
      </c>
      <c r="K201">
        <f>K200</f>
        <v>9</v>
      </c>
    </row>
    <row r="202" spans="5:13">
      <c r="E202" s="118" t="str">
        <f>VLOOKUP(E204,$X$4:$Z$20,3,FALSE)</f>
        <v>商品J</v>
      </c>
      <c r="F202" s="104" t="s">
        <v>157</v>
      </c>
      <c r="G202" s="161" t="str">
        <f>"S5="&amp;($K202)</f>
        <v>S5=10</v>
      </c>
      <c r="H202" s="106" t="str">
        <f>"＆S6(1)="&amp;($K202)</f>
        <v>＆S6(1)=10</v>
      </c>
      <c r="I202" s="106" t="str">
        <f>"＆S6(3)="&amp;($K202)</f>
        <v>＆S6(3)=10</v>
      </c>
      <c r="J202" s="121" t="str">
        <f>"＆SQ6の"&amp;$K202&amp;"=6-9"</f>
        <v>＆SQ6の10=6-9</v>
      </c>
      <c r="K202" s="119">
        <f>E204</f>
        <v>10</v>
      </c>
      <c r="L202" t="s">
        <v>391</v>
      </c>
      <c r="M202" t="str">
        <f t="shared" ref="M202" si="54">"Q4("&amp;E204&amp;"）"</f>
        <v>Q4(10）</v>
      </c>
    </row>
    <row r="203" spans="5:13">
      <c r="E203" s="109"/>
      <c r="F203" s="104" t="s">
        <v>205</v>
      </c>
      <c r="G203" s="161" t="str">
        <f t="shared" si="45"/>
        <v>S5=10</v>
      </c>
      <c r="H203" s="106" t="str">
        <f>"＆S6(1)="&amp;($K203)</f>
        <v>＆S6(1)=10</v>
      </c>
      <c r="I203" s="106" t="str">
        <f>"＆S6(3)="&amp;($K203)</f>
        <v>＆S6(3)=10</v>
      </c>
      <c r="J203" s="121" t="str">
        <f>"＆SQ6の"&amp;$K203&amp;"=1-5,10-11"</f>
        <v>＆SQ6の10=1-5,10-11</v>
      </c>
      <c r="K203">
        <f>K202</f>
        <v>10</v>
      </c>
    </row>
    <row r="204" spans="5:13">
      <c r="E204" s="109">
        <v>10</v>
      </c>
      <c r="F204" s="104" t="s">
        <v>206</v>
      </c>
      <c r="G204" s="161" t="str">
        <f t="shared" si="45"/>
        <v>S5=10</v>
      </c>
      <c r="H204" s="106" t="str">
        <f>"＆S6(1)="&amp;($K204)</f>
        <v>＆S6(1)=10</v>
      </c>
      <c r="I204" s="106" t="str">
        <f>"＆S6(3)≠"&amp;($K204)</f>
        <v>＆S6(3)≠10</v>
      </c>
      <c r="J204" s="116" t="s">
        <v>169</v>
      </c>
      <c r="K204">
        <f>K203</f>
        <v>10</v>
      </c>
    </row>
    <row r="205" spans="5:13">
      <c r="E205" s="109"/>
      <c r="F205" s="104" t="s">
        <v>207</v>
      </c>
      <c r="G205" s="161" t="str">
        <f t="shared" si="45"/>
        <v>S5=10</v>
      </c>
      <c r="H205" s="106" t="str">
        <f>"＆S6(1)≠"&amp;($K205)</f>
        <v>＆S6(1)≠10</v>
      </c>
      <c r="I205" s="108" t="s">
        <v>169</v>
      </c>
      <c r="J205" s="116" t="s">
        <v>169</v>
      </c>
      <c r="K205">
        <f>K204</f>
        <v>10</v>
      </c>
    </row>
    <row r="206" spans="5:13">
      <c r="E206" s="118" t="str">
        <f>VLOOKUP(E208,$X$4:$Z$20,3,FALSE)</f>
        <v>商品K</v>
      </c>
      <c r="F206" s="104" t="s">
        <v>157</v>
      </c>
      <c r="G206" s="161" t="str">
        <f>"S5="&amp;($K206)</f>
        <v>S5=11</v>
      </c>
      <c r="H206" s="106" t="str">
        <f>"＆S6(1)="&amp;($K206)</f>
        <v>＆S6(1)=11</v>
      </c>
      <c r="I206" s="106" t="str">
        <f>"＆S6(3)="&amp;($K206)</f>
        <v>＆S6(3)=11</v>
      </c>
      <c r="J206" s="121" t="str">
        <f>"＆SQ6の"&amp;$K206&amp;"=6-9"</f>
        <v>＆SQ6の11=6-9</v>
      </c>
      <c r="K206" s="119">
        <f>E208</f>
        <v>11</v>
      </c>
      <c r="L206" t="s">
        <v>391</v>
      </c>
      <c r="M206" t="str">
        <f t="shared" ref="M206" si="55">"Q4("&amp;E208&amp;"）"</f>
        <v>Q4(11）</v>
      </c>
    </row>
    <row r="207" spans="5:13">
      <c r="E207" s="109"/>
      <c r="F207" s="104" t="s">
        <v>205</v>
      </c>
      <c r="G207" s="161" t="str">
        <f t="shared" si="45"/>
        <v>S5=11</v>
      </c>
      <c r="H207" s="106" t="str">
        <f>"＆S6(1)="&amp;($K207)</f>
        <v>＆S6(1)=11</v>
      </c>
      <c r="I207" s="106" t="str">
        <f>"＆S6(3)="&amp;($K207)</f>
        <v>＆S6(3)=11</v>
      </c>
      <c r="J207" s="121" t="str">
        <f>"＆SQ6の"&amp;$K207&amp;"=1-5,10-11"</f>
        <v>＆SQ6の11=1-5,10-11</v>
      </c>
      <c r="K207">
        <f>K206</f>
        <v>11</v>
      </c>
    </row>
    <row r="208" spans="5:13">
      <c r="E208" s="109">
        <v>11</v>
      </c>
      <c r="F208" s="104" t="s">
        <v>206</v>
      </c>
      <c r="G208" s="161" t="str">
        <f t="shared" si="45"/>
        <v>S5=11</v>
      </c>
      <c r="H208" s="106" t="str">
        <f>"＆S6(1)="&amp;($K208)</f>
        <v>＆S6(1)=11</v>
      </c>
      <c r="I208" s="106" t="str">
        <f>"＆S6(3)≠"&amp;($K208)</f>
        <v>＆S6(3)≠11</v>
      </c>
      <c r="J208" s="116" t="s">
        <v>169</v>
      </c>
      <c r="K208">
        <f>K207</f>
        <v>11</v>
      </c>
    </row>
    <row r="209" spans="5:13">
      <c r="E209" s="109"/>
      <c r="F209" s="104" t="s">
        <v>207</v>
      </c>
      <c r="G209" s="161" t="str">
        <f t="shared" si="45"/>
        <v>S5=11</v>
      </c>
      <c r="H209" s="106" t="str">
        <f>"＆S6(1)≠"&amp;($K209)</f>
        <v>＆S6(1)≠11</v>
      </c>
      <c r="I209" s="108" t="s">
        <v>169</v>
      </c>
      <c r="J209" s="116" t="s">
        <v>169</v>
      </c>
      <c r="K209">
        <f>K208</f>
        <v>11</v>
      </c>
    </row>
    <row r="210" spans="5:13">
      <c r="E210" s="118" t="str">
        <f>VLOOKUP(E212,$X$4:$Z$20,3,FALSE)</f>
        <v>商品L</v>
      </c>
      <c r="F210" s="104" t="s">
        <v>157</v>
      </c>
      <c r="G210" s="161" t="str">
        <f>"S5="&amp;($K210)</f>
        <v>S5=12</v>
      </c>
      <c r="H210" s="106" t="str">
        <f>"＆S6(1)="&amp;($K210)</f>
        <v>＆S6(1)=12</v>
      </c>
      <c r="I210" s="106" t="str">
        <f>"＆S6(3)="&amp;($K210)</f>
        <v>＆S6(3)=12</v>
      </c>
      <c r="J210" s="115" t="str">
        <f>"＆SQ6の"&amp;$K210&amp;"=7-9"</f>
        <v>＆SQ6の12=7-9</v>
      </c>
      <c r="K210" s="119">
        <f>E212</f>
        <v>12</v>
      </c>
      <c r="L210" t="s">
        <v>391</v>
      </c>
      <c r="M210" t="str">
        <f t="shared" ref="M210" si="56">"Q4("&amp;E212&amp;"）"</f>
        <v>Q4(12）</v>
      </c>
    </row>
    <row r="211" spans="5:13">
      <c r="E211" s="109"/>
      <c r="F211" s="104" t="s">
        <v>205</v>
      </c>
      <c r="G211" s="161" t="str">
        <f t="shared" ref="G211:G213" si="57">"S5="&amp;($K211)</f>
        <v>S5=12</v>
      </c>
      <c r="H211" s="106" t="str">
        <f>"＆S6(1)="&amp;($K211)</f>
        <v>＆S6(1)=12</v>
      </c>
      <c r="I211" s="106" t="str">
        <f>"＆S6(3)="&amp;($K211)</f>
        <v>＆S6(3)=12</v>
      </c>
      <c r="J211" s="115" t="str">
        <f>"＆SQ6の"&amp;$K211&amp;"=1-6,10-11"</f>
        <v>＆SQ6の12=1-6,10-11</v>
      </c>
      <c r="K211">
        <f>K210</f>
        <v>12</v>
      </c>
    </row>
    <row r="212" spans="5:13">
      <c r="E212" s="109">
        <v>12</v>
      </c>
      <c r="F212" s="104" t="s">
        <v>206</v>
      </c>
      <c r="G212" s="161" t="str">
        <f t="shared" si="57"/>
        <v>S5=12</v>
      </c>
      <c r="H212" s="106" t="str">
        <f>"＆S6(1)="&amp;($K212)</f>
        <v>＆S6(1)=12</v>
      </c>
      <c r="I212" s="106" t="str">
        <f>"＆S6(3)≠"&amp;($K212)</f>
        <v>＆S6(3)≠12</v>
      </c>
      <c r="J212" s="116" t="s">
        <v>169</v>
      </c>
      <c r="K212">
        <f>K211</f>
        <v>12</v>
      </c>
    </row>
    <row r="213" spans="5:13">
      <c r="E213" s="109"/>
      <c r="F213" s="104" t="s">
        <v>207</v>
      </c>
      <c r="G213" s="161" t="str">
        <f t="shared" si="57"/>
        <v>S5=12</v>
      </c>
      <c r="H213" s="106" t="str">
        <f>"＆S6(1)≠"&amp;($K213)</f>
        <v>＆S6(1)≠12</v>
      </c>
      <c r="I213" s="108" t="s">
        <v>169</v>
      </c>
      <c r="J213" s="116" t="s">
        <v>169</v>
      </c>
      <c r="K213">
        <f>K212</f>
        <v>12</v>
      </c>
    </row>
    <row r="214" spans="5:13">
      <c r="E214" s="118" t="str">
        <f>VLOOKUP(E216,$X$4:$Z$20,3,FALSE)</f>
        <v>商品M</v>
      </c>
      <c r="F214" s="104" t="s">
        <v>157</v>
      </c>
      <c r="G214" s="161" t="str">
        <f>"S5="&amp;($K214)</f>
        <v>S5=13</v>
      </c>
      <c r="H214" s="106" t="str">
        <f>"＆S6(1)="&amp;($K214)</f>
        <v>＆S6(1)=13</v>
      </c>
      <c r="I214" s="106" t="str">
        <f>"＆S6(3)="&amp;($K214)</f>
        <v>＆S6(3)=13</v>
      </c>
      <c r="J214" s="115" t="str">
        <f>"＆SQ6の"&amp;$K214&amp;"=7-9"</f>
        <v>＆SQ6の13=7-9</v>
      </c>
      <c r="K214" s="119">
        <f>E216</f>
        <v>13</v>
      </c>
      <c r="L214" t="s">
        <v>391</v>
      </c>
      <c r="M214" t="str">
        <f t="shared" ref="M214" si="58">"Q4("&amp;E216&amp;"）"</f>
        <v>Q4(13）</v>
      </c>
    </row>
    <row r="215" spans="5:13">
      <c r="E215" s="109"/>
      <c r="F215" s="104" t="s">
        <v>205</v>
      </c>
      <c r="G215" s="161" t="str">
        <f t="shared" ref="G215:G217" si="59">"S5="&amp;($K215)</f>
        <v>S5=13</v>
      </c>
      <c r="H215" s="106" t="str">
        <f>"＆S6(1)="&amp;($K215)</f>
        <v>＆S6(1)=13</v>
      </c>
      <c r="I215" s="106" t="str">
        <f>"＆S6(3)="&amp;($K215)</f>
        <v>＆S6(3)=13</v>
      </c>
      <c r="J215" s="115" t="str">
        <f>"＆SQ6の"&amp;$K215&amp;"=1-6,10-11"</f>
        <v>＆SQ6の13=1-6,10-11</v>
      </c>
      <c r="K215">
        <f>K214</f>
        <v>13</v>
      </c>
    </row>
    <row r="216" spans="5:13">
      <c r="E216" s="109">
        <v>13</v>
      </c>
      <c r="F216" s="104" t="s">
        <v>206</v>
      </c>
      <c r="G216" s="161" t="str">
        <f t="shared" si="59"/>
        <v>S5=13</v>
      </c>
      <c r="H216" s="106" t="str">
        <f>"＆S6(1)="&amp;($K216)</f>
        <v>＆S6(1)=13</v>
      </c>
      <c r="I216" s="106" t="str">
        <f>"＆S6(3)≠"&amp;($K216)</f>
        <v>＆S6(3)≠13</v>
      </c>
      <c r="J216" s="116" t="s">
        <v>169</v>
      </c>
      <c r="K216">
        <f>K215</f>
        <v>13</v>
      </c>
    </row>
    <row r="217" spans="5:13">
      <c r="E217" s="109"/>
      <c r="F217" s="104" t="s">
        <v>207</v>
      </c>
      <c r="G217" s="161" t="str">
        <f t="shared" si="59"/>
        <v>S5=13</v>
      </c>
      <c r="H217" s="106" t="str">
        <f>"＆S6(1)≠"&amp;($K217)</f>
        <v>＆S6(1)≠13</v>
      </c>
      <c r="I217" s="108" t="s">
        <v>169</v>
      </c>
      <c r="J217" s="116" t="s">
        <v>169</v>
      </c>
      <c r="K217">
        <f>K216</f>
        <v>13</v>
      </c>
    </row>
    <row r="218" spans="5:13">
      <c r="E218" s="118" t="str">
        <f>VLOOKUP(E220,$X$4:$Z$20,3,FALSE)</f>
        <v>商品N</v>
      </c>
      <c r="F218" s="104" t="s">
        <v>157</v>
      </c>
      <c r="G218" s="161" t="str">
        <f>"S5="&amp;($K218)</f>
        <v>S5=14</v>
      </c>
      <c r="H218" s="106" t="str">
        <f>"＆S6(1)="&amp;($K218)</f>
        <v>＆S6(1)=14</v>
      </c>
      <c r="I218" s="106" t="str">
        <f>"＆S6(3)="&amp;($K218)</f>
        <v>＆S6(3)=14</v>
      </c>
      <c r="J218" s="115" t="str">
        <f>"＆SQ6の"&amp;$K218&amp;"=7-9"</f>
        <v>＆SQ6の14=7-9</v>
      </c>
      <c r="K218" s="119">
        <f>E220</f>
        <v>14</v>
      </c>
      <c r="L218" t="s">
        <v>391</v>
      </c>
      <c r="M218" t="str">
        <f t="shared" ref="M218" si="60">"Q4("&amp;E220&amp;"）"</f>
        <v>Q4(14）</v>
      </c>
    </row>
    <row r="219" spans="5:13">
      <c r="E219" s="109"/>
      <c r="F219" s="104" t="s">
        <v>205</v>
      </c>
      <c r="G219" s="161" t="str">
        <f t="shared" ref="G219:G221" si="61">"S5="&amp;($K219)</f>
        <v>S5=14</v>
      </c>
      <c r="H219" s="106" t="str">
        <f>"＆S6(1)="&amp;($K219)</f>
        <v>＆S6(1)=14</v>
      </c>
      <c r="I219" s="106" t="str">
        <f>"＆S6(3)="&amp;($K219)</f>
        <v>＆S6(3)=14</v>
      </c>
      <c r="J219" s="115" t="str">
        <f>"＆SQ6の"&amp;$K219&amp;"=1-6,10-11"</f>
        <v>＆SQ6の14=1-6,10-11</v>
      </c>
      <c r="K219">
        <f>K218</f>
        <v>14</v>
      </c>
    </row>
    <row r="220" spans="5:13">
      <c r="E220" s="109">
        <v>14</v>
      </c>
      <c r="F220" s="104" t="s">
        <v>206</v>
      </c>
      <c r="G220" s="161" t="str">
        <f t="shared" si="61"/>
        <v>S5=14</v>
      </c>
      <c r="H220" s="106" t="str">
        <f>"＆S6(1)="&amp;($K220)</f>
        <v>＆S6(1)=14</v>
      </c>
      <c r="I220" s="106" t="str">
        <f>"＆S6(3)≠"&amp;($K220)</f>
        <v>＆S6(3)≠14</v>
      </c>
      <c r="J220" s="116" t="s">
        <v>169</v>
      </c>
      <c r="K220">
        <f>K219</f>
        <v>14</v>
      </c>
    </row>
    <row r="221" spans="5:13">
      <c r="E221" s="109"/>
      <c r="F221" s="104" t="s">
        <v>207</v>
      </c>
      <c r="G221" s="161" t="str">
        <f t="shared" si="61"/>
        <v>S5=14</v>
      </c>
      <c r="H221" s="106" t="str">
        <f>"＆S6(1)≠"&amp;($K221)</f>
        <v>＆S6(1)≠14</v>
      </c>
      <c r="I221" s="108" t="s">
        <v>169</v>
      </c>
      <c r="J221" s="116" t="s">
        <v>169</v>
      </c>
      <c r="K221">
        <f>K220</f>
        <v>14</v>
      </c>
    </row>
    <row r="222" spans="5:13">
      <c r="E222" s="118" t="str">
        <f>VLOOKUP(E224,$X$4:$Z$20,3,FALSE)</f>
        <v>商品O</v>
      </c>
      <c r="F222" s="104" t="s">
        <v>157</v>
      </c>
      <c r="G222" s="161" t="str">
        <f>"S5="&amp;($K222)</f>
        <v>S5=15</v>
      </c>
      <c r="H222" s="106" t="str">
        <f>"＆S6(1)="&amp;($K222)</f>
        <v>＆S6(1)=15</v>
      </c>
      <c r="I222" s="106" t="str">
        <f>"＆S6(3)="&amp;($K222)</f>
        <v>＆S6(3)=15</v>
      </c>
      <c r="J222" s="115" t="str">
        <f>"＆SQ6の"&amp;$K222&amp;"=7-9"</f>
        <v>＆SQ6の15=7-9</v>
      </c>
      <c r="K222" s="119">
        <f>E224</f>
        <v>15</v>
      </c>
      <c r="L222" t="s">
        <v>391</v>
      </c>
      <c r="M222" t="str">
        <f t="shared" ref="M222" si="62">"Q4("&amp;E224&amp;"）"</f>
        <v>Q4(15）</v>
      </c>
    </row>
    <row r="223" spans="5:13">
      <c r="E223" s="109"/>
      <c r="F223" s="104" t="s">
        <v>205</v>
      </c>
      <c r="G223" s="161" t="str">
        <f t="shared" ref="G223:G225" si="63">"S5="&amp;($K223)</f>
        <v>S5=15</v>
      </c>
      <c r="H223" s="106" t="str">
        <f>"＆S6(1)="&amp;($K223)</f>
        <v>＆S6(1)=15</v>
      </c>
      <c r="I223" s="106" t="str">
        <f>"＆S6(3)="&amp;($K223)</f>
        <v>＆S6(3)=15</v>
      </c>
      <c r="J223" s="115" t="str">
        <f>"＆SQ6の"&amp;$K223&amp;"=1-6,10-11"</f>
        <v>＆SQ6の15=1-6,10-11</v>
      </c>
      <c r="K223">
        <f>K222</f>
        <v>15</v>
      </c>
    </row>
    <row r="224" spans="5:13">
      <c r="E224" s="109">
        <v>15</v>
      </c>
      <c r="F224" s="104" t="s">
        <v>206</v>
      </c>
      <c r="G224" s="161" t="str">
        <f t="shared" si="63"/>
        <v>S5=15</v>
      </c>
      <c r="H224" s="106" t="str">
        <f>"＆S6(1)="&amp;($K224)</f>
        <v>＆S6(1)=15</v>
      </c>
      <c r="I224" s="106" t="str">
        <f>"＆S6(3)≠"&amp;($K224)</f>
        <v>＆S6(3)≠15</v>
      </c>
      <c r="J224" s="116" t="s">
        <v>169</v>
      </c>
      <c r="K224">
        <f>K223</f>
        <v>15</v>
      </c>
    </row>
    <row r="225" spans="4:13">
      <c r="E225" s="109"/>
      <c r="F225" s="104" t="s">
        <v>207</v>
      </c>
      <c r="G225" s="161" t="str">
        <f t="shared" si="63"/>
        <v>S5=15</v>
      </c>
      <c r="H225" s="106" t="str">
        <f>"＆S6(1)≠"&amp;($K225)</f>
        <v>＆S6(1)≠15</v>
      </c>
      <c r="I225" s="108" t="s">
        <v>169</v>
      </c>
      <c r="J225" s="116" t="s">
        <v>169</v>
      </c>
      <c r="K225">
        <f>K224</f>
        <v>15</v>
      </c>
    </row>
    <row r="226" spans="4:13">
      <c r="E226" s="118" t="str">
        <f>VLOOKUP(E228,$X$4:$Z$20,3,FALSE)</f>
        <v>商品P</v>
      </c>
      <c r="F226" s="104" t="s">
        <v>157</v>
      </c>
      <c r="G226" s="161" t="str">
        <f>"S5="&amp;($K226)</f>
        <v>S5=16</v>
      </c>
      <c r="H226" s="106" t="str">
        <f>"＆S6(1)="&amp;($K226)</f>
        <v>＆S6(1)=16</v>
      </c>
      <c r="I226" s="106" t="str">
        <f>"＆S6(3)="&amp;($K226)</f>
        <v>＆S6(3)=16</v>
      </c>
      <c r="J226" s="115" t="str">
        <f>"＆SQ6の"&amp;$K226&amp;"=7-9"</f>
        <v>＆SQ6の16=7-9</v>
      </c>
      <c r="K226" s="119">
        <f>E228</f>
        <v>16</v>
      </c>
      <c r="L226" t="s">
        <v>391</v>
      </c>
      <c r="M226" t="str">
        <f t="shared" ref="M226" si="64">"Q4("&amp;E228&amp;"）"</f>
        <v>Q4(16）</v>
      </c>
    </row>
    <row r="227" spans="4:13">
      <c r="E227" s="109"/>
      <c r="F227" s="104" t="s">
        <v>205</v>
      </c>
      <c r="G227" s="161" t="str">
        <f t="shared" ref="G227:G229" si="65">"S5="&amp;($K227)</f>
        <v>S5=16</v>
      </c>
      <c r="H227" s="106" t="str">
        <f>"＆S6(1)="&amp;($K227)</f>
        <v>＆S6(1)=16</v>
      </c>
      <c r="I227" s="106" t="str">
        <f>"＆S6(3)="&amp;($K227)</f>
        <v>＆S6(3)=16</v>
      </c>
      <c r="J227" s="115" t="str">
        <f>"＆SQ6の"&amp;$K227&amp;"=1-6,10-11"</f>
        <v>＆SQ6の16=1-6,10-11</v>
      </c>
      <c r="K227">
        <f>K226</f>
        <v>16</v>
      </c>
    </row>
    <row r="228" spans="4:13">
      <c r="E228" s="109">
        <v>16</v>
      </c>
      <c r="F228" s="104" t="s">
        <v>206</v>
      </c>
      <c r="G228" s="161" t="str">
        <f t="shared" si="65"/>
        <v>S5=16</v>
      </c>
      <c r="H228" s="106" t="str">
        <f>"＆S6(1)="&amp;($K228)</f>
        <v>＆S6(1)=16</v>
      </c>
      <c r="I228" s="106" t="str">
        <f>"＆S6(3)≠"&amp;($K228)</f>
        <v>＆S6(3)≠16</v>
      </c>
      <c r="J228" s="116" t="s">
        <v>169</v>
      </c>
      <c r="K228">
        <f>K227</f>
        <v>16</v>
      </c>
    </row>
    <row r="229" spans="4:13">
      <c r="E229" s="109"/>
      <c r="F229" s="104" t="s">
        <v>207</v>
      </c>
      <c r="G229" s="161" t="str">
        <f t="shared" si="65"/>
        <v>S5=16</v>
      </c>
      <c r="H229" s="106" t="str">
        <f>"＆S6(1)≠"&amp;($K229)</f>
        <v>＆S6(1)≠16</v>
      </c>
      <c r="I229" s="108" t="s">
        <v>169</v>
      </c>
      <c r="J229" s="116" t="s">
        <v>169</v>
      </c>
      <c r="K229">
        <f>K228</f>
        <v>16</v>
      </c>
    </row>
    <row r="230" spans="4:13">
      <c r="E230" s="118" t="str">
        <f>VLOOKUP(E232,$X$4:$Z$20,3,FALSE)</f>
        <v>商品Q</v>
      </c>
      <c r="F230" s="104" t="s">
        <v>157</v>
      </c>
      <c r="G230" s="161" t="str">
        <f>"S5="&amp;($K230)</f>
        <v>S5=17</v>
      </c>
      <c r="H230" s="106" t="str">
        <f>"＆S6(1)="&amp;($K230)</f>
        <v>＆S6(1)=17</v>
      </c>
      <c r="I230" s="106" t="str">
        <f>"＆S6(3)="&amp;($K230)</f>
        <v>＆S6(3)=17</v>
      </c>
      <c r="J230" s="115" t="str">
        <f>"＆SQ6の"&amp;$K230&amp;"=7-9"</f>
        <v>＆SQ6の17=7-9</v>
      </c>
      <c r="K230" s="119">
        <f>E232</f>
        <v>17</v>
      </c>
      <c r="L230" t="s">
        <v>391</v>
      </c>
      <c r="M230" t="str">
        <f t="shared" ref="M230" si="66">"Q4("&amp;E232&amp;"）"</f>
        <v>Q4(17）</v>
      </c>
    </row>
    <row r="231" spans="4:13">
      <c r="E231" s="109"/>
      <c r="F231" s="104" t="s">
        <v>205</v>
      </c>
      <c r="G231" s="161" t="str">
        <f t="shared" ref="G231:G233" si="67">"S5="&amp;($K231)</f>
        <v>S5=17</v>
      </c>
      <c r="H231" s="106" t="str">
        <f>"＆S6(1)="&amp;($K231)</f>
        <v>＆S6(1)=17</v>
      </c>
      <c r="I231" s="106" t="str">
        <f>"＆S6(3)="&amp;($K231)</f>
        <v>＆S6(3)=17</v>
      </c>
      <c r="J231" s="115" t="str">
        <f>"＆SQ6の"&amp;$K231&amp;"=1-6,10-11"</f>
        <v>＆SQ6の17=1-6,10-11</v>
      </c>
      <c r="K231">
        <f>K230</f>
        <v>17</v>
      </c>
    </row>
    <row r="232" spans="4:13">
      <c r="E232" s="109">
        <v>17</v>
      </c>
      <c r="F232" s="104" t="s">
        <v>206</v>
      </c>
      <c r="G232" s="161" t="str">
        <f t="shared" si="67"/>
        <v>S5=17</v>
      </c>
      <c r="H232" s="106" t="str">
        <f>"＆S6(1)="&amp;($K232)</f>
        <v>＆S6(1)=17</v>
      </c>
      <c r="I232" s="106" t="str">
        <f>"＆S6(3)≠"&amp;($K232)</f>
        <v>＆S6(3)≠17</v>
      </c>
      <c r="J232" s="116" t="s">
        <v>169</v>
      </c>
      <c r="K232">
        <f>K231</f>
        <v>17</v>
      </c>
    </row>
    <row r="233" spans="4:13">
      <c r="E233" s="110"/>
      <c r="F233" s="104" t="s">
        <v>207</v>
      </c>
      <c r="G233" s="161" t="str">
        <f t="shared" si="67"/>
        <v>S5=17</v>
      </c>
      <c r="H233" s="106" t="str">
        <f>"＆S6(1)≠"&amp;($K233)</f>
        <v>＆S6(1)≠17</v>
      </c>
      <c r="I233" s="108" t="s">
        <v>169</v>
      </c>
      <c r="J233" s="116" t="s">
        <v>169</v>
      </c>
      <c r="K233">
        <f>K232</f>
        <v>17</v>
      </c>
    </row>
    <row r="235" spans="4:13">
      <c r="D235" t="s">
        <v>393</v>
      </c>
    </row>
    <row r="236" spans="4:13">
      <c r="E236" s="118" t="str">
        <f>VLOOKUP(E238,$X$4:$Z$20,3,FALSE)</f>
        <v>商品A</v>
      </c>
      <c r="F236" s="104" t="s">
        <v>157</v>
      </c>
      <c r="G236" s="161" t="str">
        <f>"S5="&amp;($K236)</f>
        <v>S5=1</v>
      </c>
      <c r="H236" s="106" t="str">
        <f>"＆S6(1)="&amp;($K236)</f>
        <v>＆S6(1)=1</v>
      </c>
      <c r="I236" s="106" t="str">
        <f>"＆S6(3)="&amp;($K236)</f>
        <v>＆S6(3)=1</v>
      </c>
      <c r="J236" s="115" t="str">
        <f>"＆SQ6の"&amp;$K236&amp;"=7-9"</f>
        <v>＆SQ6の1=7-9</v>
      </c>
      <c r="K236" s="119">
        <f>E238</f>
        <v>1</v>
      </c>
      <c r="L236" t="s">
        <v>391</v>
      </c>
      <c r="M236" t="str">
        <f>"Q6("&amp;E238&amp;"）"</f>
        <v>Q6(1）</v>
      </c>
    </row>
    <row r="237" spans="4:13">
      <c r="E237" s="109"/>
      <c r="F237" s="104" t="s">
        <v>205</v>
      </c>
      <c r="G237" s="161" t="str">
        <f t="shared" ref="G237:G279" si="68">"S5="&amp;($K237)</f>
        <v>S5=1</v>
      </c>
      <c r="H237" s="106" t="str">
        <f>"＆S6(1)="&amp;($K237)</f>
        <v>＆S6(1)=1</v>
      </c>
      <c r="I237" s="106" t="str">
        <f>"＆S6(3)="&amp;($K237)</f>
        <v>＆S6(3)=1</v>
      </c>
      <c r="J237" s="115" t="str">
        <f>"＆SQ6の"&amp;$K237&amp;"=1-6,10-11"</f>
        <v>＆SQ6の1=1-6,10-11</v>
      </c>
      <c r="K237">
        <f>K236</f>
        <v>1</v>
      </c>
    </row>
    <row r="238" spans="4:13">
      <c r="E238" s="109">
        <v>1</v>
      </c>
      <c r="F238" s="104" t="s">
        <v>206</v>
      </c>
      <c r="G238" s="161" t="str">
        <f t="shared" si="68"/>
        <v>S5=1</v>
      </c>
      <c r="H238" s="106" t="str">
        <f>"＆S6(1)="&amp;($K238)</f>
        <v>＆S6(1)=1</v>
      </c>
      <c r="I238" s="106" t="str">
        <f>"＆S6(3)≠"&amp;($K238)</f>
        <v>＆S6(3)≠1</v>
      </c>
      <c r="J238" s="116" t="s">
        <v>169</v>
      </c>
      <c r="K238">
        <f>K237</f>
        <v>1</v>
      </c>
    </row>
    <row r="239" spans="4:13">
      <c r="E239" s="110"/>
      <c r="F239" s="104" t="s">
        <v>207</v>
      </c>
      <c r="G239" s="161" t="str">
        <f t="shared" si="68"/>
        <v>S5=1</v>
      </c>
      <c r="H239" s="106" t="str">
        <f>"＆S6(1)≠"&amp;($K239)</f>
        <v>＆S6(1)≠1</v>
      </c>
      <c r="I239" s="108" t="s">
        <v>169</v>
      </c>
      <c r="J239" s="116" t="s">
        <v>169</v>
      </c>
      <c r="K239">
        <f>K238</f>
        <v>1</v>
      </c>
    </row>
    <row r="240" spans="4:13">
      <c r="E240" s="118" t="str">
        <f>VLOOKUP(E242,$X$4:$Z$20,3,FALSE)</f>
        <v>商品B</v>
      </c>
      <c r="F240" s="104" t="s">
        <v>157</v>
      </c>
      <c r="G240" s="161" t="str">
        <f>"S5="&amp;($K240)</f>
        <v>S5=2</v>
      </c>
      <c r="H240" s="106" t="str">
        <f>"＆S6(1)="&amp;($K240)</f>
        <v>＆S6(1)=2</v>
      </c>
      <c r="I240" s="106" t="str">
        <f>"＆S6(3)="&amp;($K240)</f>
        <v>＆S6(3)=2</v>
      </c>
      <c r="J240" s="115" t="str">
        <f>"＆SQ6の"&amp;$K240&amp;"=7-9"</f>
        <v>＆SQ6の2=7-9</v>
      </c>
      <c r="K240" s="119">
        <f>E242</f>
        <v>2</v>
      </c>
      <c r="L240" t="s">
        <v>391</v>
      </c>
      <c r="M240" t="str">
        <f t="shared" ref="M240" si="69">"Q6("&amp;E242&amp;"）"</f>
        <v>Q6(2）</v>
      </c>
    </row>
    <row r="241" spans="5:13">
      <c r="E241" s="109"/>
      <c r="F241" s="104" t="s">
        <v>205</v>
      </c>
      <c r="G241" s="161" t="str">
        <f t="shared" si="68"/>
        <v>S5=2</v>
      </c>
      <c r="H241" s="106" t="str">
        <f>"＆S6(1)="&amp;($K241)</f>
        <v>＆S6(1)=2</v>
      </c>
      <c r="I241" s="106" t="str">
        <f>"＆S6(3)="&amp;($K241)</f>
        <v>＆S6(3)=2</v>
      </c>
      <c r="J241" s="115" t="str">
        <f>"＆SQ6の"&amp;$K241&amp;"=1-6,10-11"</f>
        <v>＆SQ6の2=1-6,10-11</v>
      </c>
      <c r="K241">
        <f>K240</f>
        <v>2</v>
      </c>
    </row>
    <row r="242" spans="5:13">
      <c r="E242" s="109">
        <v>2</v>
      </c>
      <c r="F242" s="104" t="s">
        <v>206</v>
      </c>
      <c r="G242" s="161" t="str">
        <f t="shared" si="68"/>
        <v>S5=2</v>
      </c>
      <c r="H242" s="106" t="str">
        <f>"＆S6(1)="&amp;($K242)</f>
        <v>＆S6(1)=2</v>
      </c>
      <c r="I242" s="106" t="str">
        <f>"＆S6(3)≠"&amp;($K242)</f>
        <v>＆S6(3)≠2</v>
      </c>
      <c r="J242" s="116" t="s">
        <v>169</v>
      </c>
      <c r="K242">
        <f>K241</f>
        <v>2</v>
      </c>
    </row>
    <row r="243" spans="5:13">
      <c r="E243" s="110"/>
      <c r="F243" s="104" t="s">
        <v>207</v>
      </c>
      <c r="G243" s="161" t="str">
        <f t="shared" si="68"/>
        <v>S5=2</v>
      </c>
      <c r="H243" s="106" t="str">
        <f>"＆S6(1)≠"&amp;($K243)</f>
        <v>＆S6(1)≠2</v>
      </c>
      <c r="I243" s="108" t="s">
        <v>169</v>
      </c>
      <c r="J243" s="116" t="s">
        <v>169</v>
      </c>
      <c r="K243">
        <f>K242</f>
        <v>2</v>
      </c>
    </row>
    <row r="244" spans="5:13">
      <c r="E244" s="118" t="str">
        <f>VLOOKUP(E246,$X$4:$Z$20,3,FALSE)</f>
        <v>商品C</v>
      </c>
      <c r="F244" s="104" t="s">
        <v>157</v>
      </c>
      <c r="G244" s="161" t="str">
        <f>"S5="&amp;($K244)</f>
        <v>S5=3</v>
      </c>
      <c r="H244" s="106" t="str">
        <f>"＆S6(1)="&amp;($K244)</f>
        <v>＆S6(1)=3</v>
      </c>
      <c r="I244" s="106" t="str">
        <f>"＆S6(3)="&amp;($K244)</f>
        <v>＆S6(3)=3</v>
      </c>
      <c r="J244" s="115" t="str">
        <f>"＆SQ6の"&amp;$K244&amp;"=7-9"</f>
        <v>＆SQ6の3=7-9</v>
      </c>
      <c r="K244" s="119">
        <f>E246</f>
        <v>3</v>
      </c>
      <c r="L244" t="s">
        <v>391</v>
      </c>
      <c r="M244" t="str">
        <f t="shared" ref="M244" si="70">"Q6("&amp;E246&amp;"）"</f>
        <v>Q6(3）</v>
      </c>
    </row>
    <row r="245" spans="5:13">
      <c r="E245" s="109"/>
      <c r="F245" s="104" t="s">
        <v>205</v>
      </c>
      <c r="G245" s="161" t="str">
        <f t="shared" si="68"/>
        <v>S5=3</v>
      </c>
      <c r="H245" s="106" t="str">
        <f>"＆S6(1)="&amp;($K245)</f>
        <v>＆S6(1)=3</v>
      </c>
      <c r="I245" s="106" t="str">
        <f>"＆S6(3)="&amp;($K245)</f>
        <v>＆S6(3)=3</v>
      </c>
      <c r="J245" s="115" t="str">
        <f>"＆SQ6の"&amp;$K245&amp;"=1-6,10-11"</f>
        <v>＆SQ6の3=1-6,10-11</v>
      </c>
      <c r="K245">
        <f>K244</f>
        <v>3</v>
      </c>
    </row>
    <row r="246" spans="5:13">
      <c r="E246" s="109">
        <v>3</v>
      </c>
      <c r="F246" s="104" t="s">
        <v>206</v>
      </c>
      <c r="G246" s="161" t="str">
        <f t="shared" si="68"/>
        <v>S5=3</v>
      </c>
      <c r="H246" s="106" t="str">
        <f>"＆S6(1)="&amp;($K246)</f>
        <v>＆S6(1)=3</v>
      </c>
      <c r="I246" s="106" t="str">
        <f>"＆S6(3)≠"&amp;($K246)</f>
        <v>＆S6(3)≠3</v>
      </c>
      <c r="J246" s="116" t="s">
        <v>169</v>
      </c>
      <c r="K246">
        <f>K245</f>
        <v>3</v>
      </c>
    </row>
    <row r="247" spans="5:13">
      <c r="E247" s="109"/>
      <c r="F247" s="104" t="s">
        <v>207</v>
      </c>
      <c r="G247" s="161" t="str">
        <f t="shared" si="68"/>
        <v>S5=3</v>
      </c>
      <c r="H247" s="106" t="str">
        <f>"＆S6(1)≠"&amp;($K247)</f>
        <v>＆S6(1)≠3</v>
      </c>
      <c r="I247" s="108" t="s">
        <v>169</v>
      </c>
      <c r="J247" s="116" t="s">
        <v>169</v>
      </c>
      <c r="K247">
        <f>K246</f>
        <v>3</v>
      </c>
    </row>
    <row r="248" spans="5:13">
      <c r="E248" s="118" t="str">
        <f>VLOOKUP(E250,$X$4:$Z$20,3,FALSE)</f>
        <v>商品D</v>
      </c>
      <c r="F248" s="104" t="s">
        <v>157</v>
      </c>
      <c r="G248" s="161" t="str">
        <f>"S5="&amp;($K248)</f>
        <v>S5=4</v>
      </c>
      <c r="H248" s="106" t="str">
        <f>"＆S6(1)="&amp;($K248)</f>
        <v>＆S6(1)=4</v>
      </c>
      <c r="I248" s="106" t="str">
        <f>"＆S6(3)="&amp;($K248)</f>
        <v>＆S6(3)=4</v>
      </c>
      <c r="J248" s="115" t="str">
        <f>"＆SQ6の"&amp;$K248&amp;"=7-9"</f>
        <v>＆SQ6の4=7-9</v>
      </c>
      <c r="K248" s="119">
        <f>E250</f>
        <v>4</v>
      </c>
      <c r="L248" t="s">
        <v>391</v>
      </c>
      <c r="M248" t="str">
        <f t="shared" ref="M248" si="71">"Q6("&amp;E250&amp;"）"</f>
        <v>Q6(4）</v>
      </c>
    </row>
    <row r="249" spans="5:13">
      <c r="E249" s="109"/>
      <c r="F249" s="104" t="s">
        <v>205</v>
      </c>
      <c r="G249" s="161" t="str">
        <f t="shared" si="68"/>
        <v>S5=4</v>
      </c>
      <c r="H249" s="106" t="str">
        <f>"＆S6(1)="&amp;($K249)</f>
        <v>＆S6(1)=4</v>
      </c>
      <c r="I249" s="106" t="str">
        <f>"＆S6(3)="&amp;($K249)</f>
        <v>＆S6(3)=4</v>
      </c>
      <c r="J249" s="115" t="str">
        <f>"＆SQ6の"&amp;$K249&amp;"=1-6,10-11"</f>
        <v>＆SQ6の4=1-6,10-11</v>
      </c>
      <c r="K249">
        <f>K248</f>
        <v>4</v>
      </c>
    </row>
    <row r="250" spans="5:13">
      <c r="E250" s="109">
        <v>4</v>
      </c>
      <c r="F250" s="104" t="s">
        <v>206</v>
      </c>
      <c r="G250" s="161" t="str">
        <f t="shared" si="68"/>
        <v>S5=4</v>
      </c>
      <c r="H250" s="106" t="str">
        <f>"＆S6(1)="&amp;($K250)</f>
        <v>＆S6(1)=4</v>
      </c>
      <c r="I250" s="106" t="str">
        <f>"＆S6(3)≠"&amp;($K250)</f>
        <v>＆S6(3)≠4</v>
      </c>
      <c r="J250" s="116" t="s">
        <v>169</v>
      </c>
      <c r="K250">
        <f>K249</f>
        <v>4</v>
      </c>
    </row>
    <row r="251" spans="5:13">
      <c r="E251" s="109"/>
      <c r="F251" s="104" t="s">
        <v>207</v>
      </c>
      <c r="G251" s="161" t="str">
        <f t="shared" si="68"/>
        <v>S5=4</v>
      </c>
      <c r="H251" s="106" t="str">
        <f>"＆S6(1)≠"&amp;($K251)</f>
        <v>＆S6(1)≠4</v>
      </c>
      <c r="I251" s="108" t="s">
        <v>169</v>
      </c>
      <c r="J251" s="116" t="s">
        <v>169</v>
      </c>
      <c r="K251">
        <f>K250</f>
        <v>4</v>
      </c>
    </row>
    <row r="252" spans="5:13">
      <c r="E252" s="118" t="str">
        <f>VLOOKUP(E254,$X$4:$Z$20,3,FALSE)</f>
        <v>商品E</v>
      </c>
      <c r="F252" s="104" t="s">
        <v>157</v>
      </c>
      <c r="G252" s="161" t="str">
        <f>"S5="&amp;($K252)</f>
        <v>S5=5</v>
      </c>
      <c r="H252" s="106" t="str">
        <f>"＆S6(1)="&amp;($K252)</f>
        <v>＆S6(1)=5</v>
      </c>
      <c r="I252" s="106" t="str">
        <f>"＆S6(3)="&amp;($K252)</f>
        <v>＆S6(3)=5</v>
      </c>
      <c r="J252" s="115" t="str">
        <f>"＆SQ6の"&amp;$K252&amp;"=7-9"</f>
        <v>＆SQ6の5=7-9</v>
      </c>
      <c r="K252" s="119">
        <f>E254</f>
        <v>5</v>
      </c>
      <c r="L252" t="s">
        <v>391</v>
      </c>
      <c r="M252" t="str">
        <f t="shared" ref="M252" si="72">"Q6("&amp;E254&amp;"）"</f>
        <v>Q6(5）</v>
      </c>
    </row>
    <row r="253" spans="5:13">
      <c r="E253" s="109"/>
      <c r="F253" s="104" t="s">
        <v>205</v>
      </c>
      <c r="G253" s="161" t="str">
        <f t="shared" si="68"/>
        <v>S5=5</v>
      </c>
      <c r="H253" s="106" t="str">
        <f>"＆S6(1)="&amp;($K253)</f>
        <v>＆S6(1)=5</v>
      </c>
      <c r="I253" s="106" t="str">
        <f>"＆S6(3)="&amp;($K253)</f>
        <v>＆S6(3)=5</v>
      </c>
      <c r="J253" s="115" t="str">
        <f>"＆SQ6の"&amp;$K253&amp;"=1-6,10-11"</f>
        <v>＆SQ6の5=1-6,10-11</v>
      </c>
      <c r="K253">
        <f>K252</f>
        <v>5</v>
      </c>
    </row>
    <row r="254" spans="5:13">
      <c r="E254" s="109">
        <v>5</v>
      </c>
      <c r="F254" s="104" t="s">
        <v>206</v>
      </c>
      <c r="G254" s="161" t="str">
        <f t="shared" si="68"/>
        <v>S5=5</v>
      </c>
      <c r="H254" s="106" t="str">
        <f>"＆S6(1)="&amp;($K254)</f>
        <v>＆S6(1)=5</v>
      </c>
      <c r="I254" s="106" t="str">
        <f>"＆S6(3)≠"&amp;($K254)</f>
        <v>＆S6(3)≠5</v>
      </c>
      <c r="J254" s="116" t="s">
        <v>169</v>
      </c>
      <c r="K254">
        <f>K253</f>
        <v>5</v>
      </c>
    </row>
    <row r="255" spans="5:13">
      <c r="E255" s="109"/>
      <c r="F255" s="104" t="s">
        <v>207</v>
      </c>
      <c r="G255" s="161" t="str">
        <f t="shared" si="68"/>
        <v>S5=5</v>
      </c>
      <c r="H255" s="106" t="str">
        <f>"＆S6(1)≠"&amp;($K255)</f>
        <v>＆S6(1)≠5</v>
      </c>
      <c r="I255" s="108" t="s">
        <v>169</v>
      </c>
      <c r="J255" s="116" t="s">
        <v>169</v>
      </c>
      <c r="K255">
        <f>K254</f>
        <v>5</v>
      </c>
    </row>
    <row r="256" spans="5:13">
      <c r="E256" s="118" t="str">
        <f>VLOOKUP(E258,$X$4:$Z$20,3,FALSE)</f>
        <v>商品F</v>
      </c>
      <c r="F256" s="104" t="s">
        <v>157</v>
      </c>
      <c r="G256" s="161" t="str">
        <f>"S5="&amp;($K256)</f>
        <v>S5=6</v>
      </c>
      <c r="H256" s="106" t="str">
        <f>"＆S6(1)="&amp;($K256)</f>
        <v>＆S6(1)=6</v>
      </c>
      <c r="I256" s="106" t="str">
        <f>"＆S6(3)="&amp;($K256)</f>
        <v>＆S6(3)=6</v>
      </c>
      <c r="J256" s="115" t="str">
        <f>"＆SQ6の"&amp;$K256&amp;"=7-9"</f>
        <v>＆SQ6の6=7-9</v>
      </c>
      <c r="K256" s="119">
        <f>E258</f>
        <v>6</v>
      </c>
      <c r="L256" t="s">
        <v>391</v>
      </c>
      <c r="M256" t="str">
        <f t="shared" ref="M256" si="73">"Q6("&amp;E258&amp;"）"</f>
        <v>Q6(6）</v>
      </c>
    </row>
    <row r="257" spans="5:13">
      <c r="E257" s="109"/>
      <c r="F257" s="104" t="s">
        <v>205</v>
      </c>
      <c r="G257" s="161" t="str">
        <f t="shared" si="68"/>
        <v>S5=6</v>
      </c>
      <c r="H257" s="106" t="str">
        <f>"＆S6(1)="&amp;($K257)</f>
        <v>＆S6(1)=6</v>
      </c>
      <c r="I257" s="106" t="str">
        <f>"＆S6(3)="&amp;($K257)</f>
        <v>＆S6(3)=6</v>
      </c>
      <c r="J257" s="115" t="str">
        <f>"＆SQ6の"&amp;$K257&amp;"=1-6,10-11"</f>
        <v>＆SQ6の6=1-6,10-11</v>
      </c>
      <c r="K257">
        <f>K256</f>
        <v>6</v>
      </c>
    </row>
    <row r="258" spans="5:13">
      <c r="E258" s="109">
        <v>6</v>
      </c>
      <c r="F258" s="104" t="s">
        <v>206</v>
      </c>
      <c r="G258" s="161" t="str">
        <f t="shared" si="68"/>
        <v>S5=6</v>
      </c>
      <c r="H258" s="106" t="str">
        <f>"＆S6(1)="&amp;($K258)</f>
        <v>＆S6(1)=6</v>
      </c>
      <c r="I258" s="106" t="str">
        <f>"＆S6(3)≠"&amp;($K258)</f>
        <v>＆S6(3)≠6</v>
      </c>
      <c r="J258" s="116" t="s">
        <v>169</v>
      </c>
      <c r="K258">
        <f>K257</f>
        <v>6</v>
      </c>
    </row>
    <row r="259" spans="5:13">
      <c r="E259" s="109"/>
      <c r="F259" s="104" t="s">
        <v>207</v>
      </c>
      <c r="G259" s="161" t="str">
        <f t="shared" si="68"/>
        <v>S5=6</v>
      </c>
      <c r="H259" s="106" t="str">
        <f>"＆S6(1)≠"&amp;($K259)</f>
        <v>＆S6(1)≠6</v>
      </c>
      <c r="I259" s="108" t="s">
        <v>169</v>
      </c>
      <c r="J259" s="116" t="s">
        <v>169</v>
      </c>
      <c r="K259">
        <f>K258</f>
        <v>6</v>
      </c>
    </row>
    <row r="260" spans="5:13">
      <c r="E260" s="118" t="str">
        <f>VLOOKUP(E262,$X$4:$Z$20,3,FALSE)</f>
        <v>商品G</v>
      </c>
      <c r="F260" s="104" t="s">
        <v>157</v>
      </c>
      <c r="G260" s="161" t="str">
        <f>"S5="&amp;($K260)</f>
        <v>S5=7</v>
      </c>
      <c r="H260" s="106" t="str">
        <f>"＆S6(1)="&amp;($K260)</f>
        <v>＆S6(1)=7</v>
      </c>
      <c r="I260" s="106" t="str">
        <f>"＆S6(3)="&amp;($K260)</f>
        <v>＆S6(3)=7</v>
      </c>
      <c r="J260" s="121" t="str">
        <f>"＆SQ6の"&amp;$K260&amp;"=6-9"</f>
        <v>＆SQ6の7=6-9</v>
      </c>
      <c r="K260" s="119">
        <f>E262</f>
        <v>7</v>
      </c>
      <c r="L260" t="s">
        <v>391</v>
      </c>
      <c r="M260" t="str">
        <f t="shared" ref="M260" si="74">"Q6("&amp;E262&amp;"）"</f>
        <v>Q6(7）</v>
      </c>
    </row>
    <row r="261" spans="5:13">
      <c r="E261" s="109"/>
      <c r="F261" s="104" t="s">
        <v>205</v>
      </c>
      <c r="G261" s="161" t="str">
        <f t="shared" si="68"/>
        <v>S5=7</v>
      </c>
      <c r="H261" s="106" t="str">
        <f>"＆S6(1)="&amp;($K261)</f>
        <v>＆S6(1)=7</v>
      </c>
      <c r="I261" s="106" t="str">
        <f>"＆S6(3)="&amp;($K261)</f>
        <v>＆S6(3)=7</v>
      </c>
      <c r="J261" s="121" t="str">
        <f>"＆SQ6の"&amp;$K261&amp;"=1-5,10-11"</f>
        <v>＆SQ6の7=1-5,10-11</v>
      </c>
      <c r="K261">
        <f>K260</f>
        <v>7</v>
      </c>
    </row>
    <row r="262" spans="5:13">
      <c r="E262" s="109">
        <v>7</v>
      </c>
      <c r="F262" s="104" t="s">
        <v>206</v>
      </c>
      <c r="G262" s="161" t="str">
        <f t="shared" si="68"/>
        <v>S5=7</v>
      </c>
      <c r="H262" s="106" t="str">
        <f>"＆S6(1)="&amp;($K262)</f>
        <v>＆S6(1)=7</v>
      </c>
      <c r="I262" s="106" t="str">
        <f>"＆S6(3)≠"&amp;($K262)</f>
        <v>＆S6(3)≠7</v>
      </c>
      <c r="J262" s="116" t="s">
        <v>169</v>
      </c>
      <c r="K262">
        <f>K261</f>
        <v>7</v>
      </c>
    </row>
    <row r="263" spans="5:13">
      <c r="E263" s="109"/>
      <c r="F263" s="104" t="s">
        <v>207</v>
      </c>
      <c r="G263" s="161" t="str">
        <f t="shared" si="68"/>
        <v>S5=7</v>
      </c>
      <c r="H263" s="106" t="str">
        <f>"＆S6(1)≠"&amp;($K263)</f>
        <v>＆S6(1)≠7</v>
      </c>
      <c r="I263" s="108" t="s">
        <v>169</v>
      </c>
      <c r="J263" s="116" t="s">
        <v>169</v>
      </c>
      <c r="K263">
        <f>K262</f>
        <v>7</v>
      </c>
    </row>
    <row r="264" spans="5:13">
      <c r="E264" s="118" t="str">
        <f>VLOOKUP(E266,$X$4:$Z$20,3,FALSE)</f>
        <v>商品H</v>
      </c>
      <c r="F264" s="104" t="s">
        <v>157</v>
      </c>
      <c r="G264" s="161" t="str">
        <f>"S5="&amp;($K264)</f>
        <v>S5=8</v>
      </c>
      <c r="H264" s="106" t="str">
        <f>"＆S6(1)="&amp;($K264)</f>
        <v>＆S6(1)=8</v>
      </c>
      <c r="I264" s="106" t="str">
        <f>"＆S6(3)="&amp;($K264)</f>
        <v>＆S6(3)=8</v>
      </c>
      <c r="J264" s="121" t="str">
        <f>"＆SQ6の"&amp;$K264&amp;"=6-9"</f>
        <v>＆SQ6の8=6-9</v>
      </c>
      <c r="K264" s="119">
        <f>E266</f>
        <v>8</v>
      </c>
      <c r="L264" t="s">
        <v>391</v>
      </c>
      <c r="M264" t="str">
        <f t="shared" ref="M264" si="75">"Q6("&amp;E266&amp;"）"</f>
        <v>Q6(8）</v>
      </c>
    </row>
    <row r="265" spans="5:13">
      <c r="E265" s="109"/>
      <c r="F265" s="104" t="s">
        <v>205</v>
      </c>
      <c r="G265" s="161" t="str">
        <f t="shared" si="68"/>
        <v>S5=8</v>
      </c>
      <c r="H265" s="106" t="str">
        <f>"＆S6(1)="&amp;($K265)</f>
        <v>＆S6(1)=8</v>
      </c>
      <c r="I265" s="106" t="str">
        <f>"＆S6(3)="&amp;($K265)</f>
        <v>＆S6(3)=8</v>
      </c>
      <c r="J265" s="121" t="str">
        <f>"＆SQ6の"&amp;$K265&amp;"=1-5,10-11"</f>
        <v>＆SQ6の8=1-5,10-11</v>
      </c>
      <c r="K265">
        <f>K264</f>
        <v>8</v>
      </c>
    </row>
    <row r="266" spans="5:13">
      <c r="E266" s="109">
        <v>8</v>
      </c>
      <c r="F266" s="104" t="s">
        <v>206</v>
      </c>
      <c r="G266" s="161" t="str">
        <f t="shared" si="68"/>
        <v>S5=8</v>
      </c>
      <c r="H266" s="106" t="str">
        <f>"＆S6(1)="&amp;($K266)</f>
        <v>＆S6(1)=8</v>
      </c>
      <c r="I266" s="106" t="str">
        <f>"＆S6(3)≠"&amp;($K266)</f>
        <v>＆S6(3)≠8</v>
      </c>
      <c r="J266" s="116" t="s">
        <v>169</v>
      </c>
      <c r="K266">
        <f>K265</f>
        <v>8</v>
      </c>
    </row>
    <row r="267" spans="5:13">
      <c r="E267" s="109"/>
      <c r="F267" s="104" t="s">
        <v>207</v>
      </c>
      <c r="G267" s="161" t="str">
        <f t="shared" si="68"/>
        <v>S5=8</v>
      </c>
      <c r="H267" s="106" t="str">
        <f>"＆S6(1)≠"&amp;($K267)</f>
        <v>＆S6(1)≠8</v>
      </c>
      <c r="I267" s="108" t="s">
        <v>169</v>
      </c>
      <c r="J267" s="116" t="s">
        <v>169</v>
      </c>
      <c r="K267">
        <f>K266</f>
        <v>8</v>
      </c>
    </row>
    <row r="268" spans="5:13">
      <c r="E268" s="118" t="str">
        <f>VLOOKUP(E270,$X$4:$Z$20,3,FALSE)</f>
        <v>商品I</v>
      </c>
      <c r="F268" s="104" t="s">
        <v>157</v>
      </c>
      <c r="G268" s="161" t="str">
        <f>"S5="&amp;($K268)</f>
        <v>S5=9</v>
      </c>
      <c r="H268" s="106" t="str">
        <f>"＆S6(1)="&amp;($K268)</f>
        <v>＆S6(1)=9</v>
      </c>
      <c r="I268" s="106" t="str">
        <f>"＆S6(3)="&amp;($K268)</f>
        <v>＆S6(3)=9</v>
      </c>
      <c r="J268" s="121" t="str">
        <f>"＆SQ6の"&amp;$K268&amp;"=6-9"</f>
        <v>＆SQ6の9=6-9</v>
      </c>
      <c r="K268" s="119">
        <f>E270</f>
        <v>9</v>
      </c>
      <c r="L268" t="s">
        <v>391</v>
      </c>
      <c r="M268" t="str">
        <f t="shared" ref="M268" si="76">"Q6("&amp;E270&amp;"）"</f>
        <v>Q6(9）</v>
      </c>
    </row>
    <row r="269" spans="5:13">
      <c r="E269" s="109"/>
      <c r="F269" s="104" t="s">
        <v>205</v>
      </c>
      <c r="G269" s="161" t="str">
        <f t="shared" si="68"/>
        <v>S5=9</v>
      </c>
      <c r="H269" s="106" t="str">
        <f>"＆S6(1)="&amp;($K269)</f>
        <v>＆S6(1)=9</v>
      </c>
      <c r="I269" s="106" t="str">
        <f>"＆S6(3)="&amp;($K269)</f>
        <v>＆S6(3)=9</v>
      </c>
      <c r="J269" s="121" t="str">
        <f>"＆SQ6の"&amp;$K269&amp;"=1-5,10-11"</f>
        <v>＆SQ6の9=1-5,10-11</v>
      </c>
      <c r="K269">
        <f>K268</f>
        <v>9</v>
      </c>
    </row>
    <row r="270" spans="5:13">
      <c r="E270" s="109">
        <v>9</v>
      </c>
      <c r="F270" s="104" t="s">
        <v>206</v>
      </c>
      <c r="G270" s="161" t="str">
        <f t="shared" si="68"/>
        <v>S5=9</v>
      </c>
      <c r="H270" s="106" t="str">
        <f>"＆S6(1)="&amp;($K270)</f>
        <v>＆S6(1)=9</v>
      </c>
      <c r="I270" s="106" t="str">
        <f>"＆S6(3)≠"&amp;($K270)</f>
        <v>＆S6(3)≠9</v>
      </c>
      <c r="J270" s="116" t="s">
        <v>169</v>
      </c>
      <c r="K270">
        <f>K269</f>
        <v>9</v>
      </c>
    </row>
    <row r="271" spans="5:13">
      <c r="E271" s="109"/>
      <c r="F271" s="104" t="s">
        <v>207</v>
      </c>
      <c r="G271" s="161" t="str">
        <f t="shared" si="68"/>
        <v>S5=9</v>
      </c>
      <c r="H271" s="106" t="str">
        <f>"＆S6(1)≠"&amp;($K271)</f>
        <v>＆S6(1)≠9</v>
      </c>
      <c r="I271" s="108" t="s">
        <v>169</v>
      </c>
      <c r="J271" s="116" t="s">
        <v>169</v>
      </c>
      <c r="K271">
        <f>K270</f>
        <v>9</v>
      </c>
    </row>
    <row r="272" spans="5:13">
      <c r="E272" s="118" t="str">
        <f>VLOOKUP(E274,$X$4:$Z$20,3,FALSE)</f>
        <v>商品J</v>
      </c>
      <c r="F272" s="104" t="s">
        <v>157</v>
      </c>
      <c r="G272" s="161" t="str">
        <f>"S5="&amp;($K272)</f>
        <v>S5=10</v>
      </c>
      <c r="H272" s="106" t="str">
        <f>"＆S6(1)="&amp;($K272)</f>
        <v>＆S6(1)=10</v>
      </c>
      <c r="I272" s="106" t="str">
        <f>"＆S6(3)="&amp;($K272)</f>
        <v>＆S6(3)=10</v>
      </c>
      <c r="J272" s="121" t="str">
        <f>"＆SQ6の"&amp;$K272&amp;"=6-9"</f>
        <v>＆SQ6の10=6-9</v>
      </c>
      <c r="K272" s="119">
        <f>E274</f>
        <v>10</v>
      </c>
      <c r="L272" t="s">
        <v>391</v>
      </c>
      <c r="M272" t="str">
        <f t="shared" ref="M272" si="77">"Q6("&amp;E274&amp;"）"</f>
        <v>Q6(10）</v>
      </c>
    </row>
    <row r="273" spans="5:13">
      <c r="E273" s="109"/>
      <c r="F273" s="104" t="s">
        <v>205</v>
      </c>
      <c r="G273" s="161" t="str">
        <f t="shared" si="68"/>
        <v>S5=10</v>
      </c>
      <c r="H273" s="106" t="str">
        <f>"＆S6(1)="&amp;($K273)</f>
        <v>＆S6(1)=10</v>
      </c>
      <c r="I273" s="106" t="str">
        <f>"＆S6(3)="&amp;($K273)</f>
        <v>＆S6(3)=10</v>
      </c>
      <c r="J273" s="121" t="str">
        <f>"＆SQ6の"&amp;$K273&amp;"=1-5,10-11"</f>
        <v>＆SQ6の10=1-5,10-11</v>
      </c>
      <c r="K273">
        <f>K272</f>
        <v>10</v>
      </c>
    </row>
    <row r="274" spans="5:13">
      <c r="E274" s="109">
        <v>10</v>
      </c>
      <c r="F274" s="104" t="s">
        <v>206</v>
      </c>
      <c r="G274" s="161" t="str">
        <f t="shared" si="68"/>
        <v>S5=10</v>
      </c>
      <c r="H274" s="106" t="str">
        <f>"＆S6(1)="&amp;($K274)</f>
        <v>＆S6(1)=10</v>
      </c>
      <c r="I274" s="106" t="str">
        <f>"＆S6(3)≠"&amp;($K274)</f>
        <v>＆S6(3)≠10</v>
      </c>
      <c r="J274" s="116" t="s">
        <v>169</v>
      </c>
      <c r="K274">
        <f>K273</f>
        <v>10</v>
      </c>
    </row>
    <row r="275" spans="5:13">
      <c r="E275" s="109"/>
      <c r="F275" s="104" t="s">
        <v>207</v>
      </c>
      <c r="G275" s="161" t="str">
        <f t="shared" si="68"/>
        <v>S5=10</v>
      </c>
      <c r="H275" s="106" t="str">
        <f>"＆S6(1)≠"&amp;($K275)</f>
        <v>＆S6(1)≠10</v>
      </c>
      <c r="I275" s="108" t="s">
        <v>169</v>
      </c>
      <c r="J275" s="116" t="s">
        <v>169</v>
      </c>
      <c r="K275">
        <f>K274</f>
        <v>10</v>
      </c>
    </row>
    <row r="276" spans="5:13">
      <c r="E276" s="118" t="str">
        <f>VLOOKUP(E278,$X$4:$Z$20,3,FALSE)</f>
        <v>商品K</v>
      </c>
      <c r="F276" s="104" t="s">
        <v>157</v>
      </c>
      <c r="G276" s="161" t="str">
        <f>"S5="&amp;($K276)</f>
        <v>S5=11</v>
      </c>
      <c r="H276" s="106" t="str">
        <f>"＆S6(1)="&amp;($K276)</f>
        <v>＆S6(1)=11</v>
      </c>
      <c r="I276" s="106" t="str">
        <f>"＆S6(3)="&amp;($K276)</f>
        <v>＆S6(3)=11</v>
      </c>
      <c r="J276" s="121" t="str">
        <f>"＆SQ6の"&amp;$K276&amp;"=6-9"</f>
        <v>＆SQ6の11=6-9</v>
      </c>
      <c r="K276" s="119">
        <f>E278</f>
        <v>11</v>
      </c>
      <c r="L276" t="s">
        <v>391</v>
      </c>
      <c r="M276" t="str">
        <f t="shared" ref="M276" si="78">"Q6("&amp;E278&amp;"）"</f>
        <v>Q6(11）</v>
      </c>
    </row>
    <row r="277" spans="5:13">
      <c r="E277" s="109"/>
      <c r="F277" s="104" t="s">
        <v>205</v>
      </c>
      <c r="G277" s="161" t="str">
        <f t="shared" si="68"/>
        <v>S5=11</v>
      </c>
      <c r="H277" s="106" t="str">
        <f>"＆S6(1)="&amp;($K277)</f>
        <v>＆S6(1)=11</v>
      </c>
      <c r="I277" s="106" t="str">
        <f>"＆S6(3)="&amp;($K277)</f>
        <v>＆S6(3)=11</v>
      </c>
      <c r="J277" s="121" t="str">
        <f>"＆SQ6の"&amp;$K277&amp;"=1-5,10-11"</f>
        <v>＆SQ6の11=1-5,10-11</v>
      </c>
      <c r="K277">
        <f>K276</f>
        <v>11</v>
      </c>
    </row>
    <row r="278" spans="5:13">
      <c r="E278" s="109">
        <v>11</v>
      </c>
      <c r="F278" s="104" t="s">
        <v>206</v>
      </c>
      <c r="G278" s="161" t="str">
        <f t="shared" si="68"/>
        <v>S5=11</v>
      </c>
      <c r="H278" s="106" t="str">
        <f>"＆S6(1)="&amp;($K278)</f>
        <v>＆S6(1)=11</v>
      </c>
      <c r="I278" s="106" t="str">
        <f>"＆S6(3)≠"&amp;($K278)</f>
        <v>＆S6(3)≠11</v>
      </c>
      <c r="J278" s="116" t="s">
        <v>169</v>
      </c>
      <c r="K278">
        <f>K277</f>
        <v>11</v>
      </c>
    </row>
    <row r="279" spans="5:13">
      <c r="E279" s="109"/>
      <c r="F279" s="104" t="s">
        <v>207</v>
      </c>
      <c r="G279" s="161" t="str">
        <f t="shared" si="68"/>
        <v>S5=11</v>
      </c>
      <c r="H279" s="106" t="str">
        <f>"＆S6(1)≠"&amp;($K279)</f>
        <v>＆S6(1)≠11</v>
      </c>
      <c r="I279" s="108" t="s">
        <v>169</v>
      </c>
      <c r="J279" s="116" t="s">
        <v>169</v>
      </c>
      <c r="K279">
        <f>K278</f>
        <v>11</v>
      </c>
    </row>
    <row r="280" spans="5:13">
      <c r="E280" s="118" t="str">
        <f>VLOOKUP(E282,$X$4:$Z$20,3,FALSE)</f>
        <v>商品L</v>
      </c>
      <c r="F280" s="104" t="s">
        <v>157</v>
      </c>
      <c r="G280" s="161" t="str">
        <f>"S5="&amp;($K280)</f>
        <v>S5=12</v>
      </c>
      <c r="H280" s="106" t="str">
        <f>"＆S6(1)="&amp;($K280)</f>
        <v>＆S6(1)=12</v>
      </c>
      <c r="I280" s="106" t="str">
        <f>"＆S6(3)="&amp;($K280)</f>
        <v>＆S6(3)=12</v>
      </c>
      <c r="J280" s="115" t="str">
        <f>"＆SQ6の"&amp;$K280&amp;"=7-9"</f>
        <v>＆SQ6の12=7-9</v>
      </c>
      <c r="K280" s="119">
        <f>E282</f>
        <v>12</v>
      </c>
      <c r="L280" t="s">
        <v>391</v>
      </c>
      <c r="M280" t="str">
        <f t="shared" ref="M280" si="79">"Q6("&amp;E282&amp;"）"</f>
        <v>Q6(12）</v>
      </c>
    </row>
    <row r="281" spans="5:13">
      <c r="E281" s="109"/>
      <c r="F281" s="104" t="s">
        <v>205</v>
      </c>
      <c r="G281" s="161" t="str">
        <f t="shared" ref="G281:G283" si="80">"S5="&amp;($K281)</f>
        <v>S5=12</v>
      </c>
      <c r="H281" s="106" t="str">
        <f>"＆S6(1)="&amp;($K281)</f>
        <v>＆S6(1)=12</v>
      </c>
      <c r="I281" s="106" t="str">
        <f>"＆S6(3)="&amp;($K281)</f>
        <v>＆S6(3)=12</v>
      </c>
      <c r="J281" s="115" t="str">
        <f>"＆SQ6の"&amp;$K281&amp;"=1-6,10-11"</f>
        <v>＆SQ6の12=1-6,10-11</v>
      </c>
      <c r="K281">
        <f>K280</f>
        <v>12</v>
      </c>
    </row>
    <row r="282" spans="5:13">
      <c r="E282" s="109">
        <v>12</v>
      </c>
      <c r="F282" s="104" t="s">
        <v>206</v>
      </c>
      <c r="G282" s="161" t="str">
        <f t="shared" si="80"/>
        <v>S5=12</v>
      </c>
      <c r="H282" s="106" t="str">
        <f>"＆S6(1)="&amp;($K282)</f>
        <v>＆S6(1)=12</v>
      </c>
      <c r="I282" s="106" t="str">
        <f>"＆S6(3)≠"&amp;($K282)</f>
        <v>＆S6(3)≠12</v>
      </c>
      <c r="J282" s="116" t="s">
        <v>169</v>
      </c>
      <c r="K282">
        <f>K281</f>
        <v>12</v>
      </c>
    </row>
    <row r="283" spans="5:13">
      <c r="E283" s="109"/>
      <c r="F283" s="104" t="s">
        <v>207</v>
      </c>
      <c r="G283" s="161" t="str">
        <f t="shared" si="80"/>
        <v>S5=12</v>
      </c>
      <c r="H283" s="106" t="str">
        <f>"＆S6(1)≠"&amp;($K283)</f>
        <v>＆S6(1)≠12</v>
      </c>
      <c r="I283" s="108" t="s">
        <v>169</v>
      </c>
      <c r="J283" s="116" t="s">
        <v>169</v>
      </c>
      <c r="K283">
        <f>K282</f>
        <v>12</v>
      </c>
    </row>
    <row r="284" spans="5:13">
      <c r="E284" s="118" t="str">
        <f>VLOOKUP(E286,$X$4:$Z$20,3,FALSE)</f>
        <v>商品M</v>
      </c>
      <c r="F284" s="104" t="s">
        <v>157</v>
      </c>
      <c r="G284" s="161" t="str">
        <f>"S5="&amp;($K284)</f>
        <v>S5=13</v>
      </c>
      <c r="H284" s="106" t="str">
        <f>"＆S6(1)="&amp;($K284)</f>
        <v>＆S6(1)=13</v>
      </c>
      <c r="I284" s="106" t="str">
        <f>"＆S6(3)="&amp;($K284)</f>
        <v>＆S6(3)=13</v>
      </c>
      <c r="J284" s="115" t="str">
        <f>"＆SQ6の"&amp;$K284&amp;"=7-9"</f>
        <v>＆SQ6の13=7-9</v>
      </c>
      <c r="K284" s="119">
        <f>E286</f>
        <v>13</v>
      </c>
      <c r="L284" t="s">
        <v>391</v>
      </c>
      <c r="M284" t="str">
        <f t="shared" ref="M284" si="81">"Q6("&amp;E286&amp;"）"</f>
        <v>Q6(13）</v>
      </c>
    </row>
    <row r="285" spans="5:13">
      <c r="E285" s="109"/>
      <c r="F285" s="104" t="s">
        <v>205</v>
      </c>
      <c r="G285" s="161" t="str">
        <f t="shared" ref="G285:G287" si="82">"S5="&amp;($K285)</f>
        <v>S5=13</v>
      </c>
      <c r="H285" s="106" t="str">
        <f>"＆S6(1)="&amp;($K285)</f>
        <v>＆S6(1)=13</v>
      </c>
      <c r="I285" s="106" t="str">
        <f>"＆S6(3)="&amp;($K285)</f>
        <v>＆S6(3)=13</v>
      </c>
      <c r="J285" s="115" t="str">
        <f>"＆SQ6の"&amp;$K285&amp;"=1-6,10-11"</f>
        <v>＆SQ6の13=1-6,10-11</v>
      </c>
      <c r="K285">
        <f>K284</f>
        <v>13</v>
      </c>
    </row>
    <row r="286" spans="5:13">
      <c r="E286" s="109">
        <v>13</v>
      </c>
      <c r="F286" s="104" t="s">
        <v>206</v>
      </c>
      <c r="G286" s="161" t="str">
        <f t="shared" si="82"/>
        <v>S5=13</v>
      </c>
      <c r="H286" s="106" t="str">
        <f>"＆S6(1)="&amp;($K286)</f>
        <v>＆S6(1)=13</v>
      </c>
      <c r="I286" s="106" t="str">
        <f>"＆S6(3)≠"&amp;($K286)</f>
        <v>＆S6(3)≠13</v>
      </c>
      <c r="J286" s="116" t="s">
        <v>169</v>
      </c>
      <c r="K286">
        <f>K285</f>
        <v>13</v>
      </c>
    </row>
    <row r="287" spans="5:13">
      <c r="E287" s="109"/>
      <c r="F287" s="104" t="s">
        <v>207</v>
      </c>
      <c r="G287" s="161" t="str">
        <f t="shared" si="82"/>
        <v>S5=13</v>
      </c>
      <c r="H287" s="106" t="str">
        <f>"＆S6(1)≠"&amp;($K287)</f>
        <v>＆S6(1)≠13</v>
      </c>
      <c r="I287" s="108" t="s">
        <v>169</v>
      </c>
      <c r="J287" s="116" t="s">
        <v>169</v>
      </c>
      <c r="K287">
        <f>K286</f>
        <v>13</v>
      </c>
    </row>
    <row r="288" spans="5:13">
      <c r="E288" s="118" t="str">
        <f>VLOOKUP(E290,$X$4:$Z$20,3,FALSE)</f>
        <v>商品N</v>
      </c>
      <c r="F288" s="104" t="s">
        <v>157</v>
      </c>
      <c r="G288" s="161" t="str">
        <f>"S5="&amp;($K288)</f>
        <v>S5=14</v>
      </c>
      <c r="H288" s="106" t="str">
        <f>"＆S6(1)="&amp;($K288)</f>
        <v>＆S6(1)=14</v>
      </c>
      <c r="I288" s="106" t="str">
        <f>"＆S6(3)="&amp;($K288)</f>
        <v>＆S6(3)=14</v>
      </c>
      <c r="J288" s="115" t="str">
        <f>"＆SQ6の"&amp;$K288&amp;"=7-9"</f>
        <v>＆SQ6の14=7-9</v>
      </c>
      <c r="K288" s="119">
        <f>E290</f>
        <v>14</v>
      </c>
      <c r="L288" t="s">
        <v>391</v>
      </c>
      <c r="M288" t="str">
        <f t="shared" ref="M288" si="83">"Q6("&amp;E290&amp;"）"</f>
        <v>Q6(14）</v>
      </c>
    </row>
    <row r="289" spans="5:13">
      <c r="E289" s="109"/>
      <c r="F289" s="104" t="s">
        <v>205</v>
      </c>
      <c r="G289" s="161" t="str">
        <f t="shared" ref="G289:G291" si="84">"S5="&amp;($K289)</f>
        <v>S5=14</v>
      </c>
      <c r="H289" s="106" t="str">
        <f>"＆S6(1)="&amp;($K289)</f>
        <v>＆S6(1)=14</v>
      </c>
      <c r="I289" s="106" t="str">
        <f>"＆S6(3)="&amp;($K289)</f>
        <v>＆S6(3)=14</v>
      </c>
      <c r="J289" s="115" t="str">
        <f>"＆SQ6の"&amp;$K289&amp;"=1-6,10-11"</f>
        <v>＆SQ6の14=1-6,10-11</v>
      </c>
      <c r="K289">
        <f>K288</f>
        <v>14</v>
      </c>
    </row>
    <row r="290" spans="5:13">
      <c r="E290" s="109">
        <v>14</v>
      </c>
      <c r="F290" s="104" t="s">
        <v>206</v>
      </c>
      <c r="G290" s="161" t="str">
        <f t="shared" si="84"/>
        <v>S5=14</v>
      </c>
      <c r="H290" s="106" t="str">
        <f>"＆S6(1)="&amp;($K290)</f>
        <v>＆S6(1)=14</v>
      </c>
      <c r="I290" s="106" t="str">
        <f>"＆S6(3)≠"&amp;($K290)</f>
        <v>＆S6(3)≠14</v>
      </c>
      <c r="J290" s="116" t="s">
        <v>169</v>
      </c>
      <c r="K290">
        <f>K289</f>
        <v>14</v>
      </c>
    </row>
    <row r="291" spans="5:13">
      <c r="E291" s="109"/>
      <c r="F291" s="104" t="s">
        <v>207</v>
      </c>
      <c r="G291" s="161" t="str">
        <f t="shared" si="84"/>
        <v>S5=14</v>
      </c>
      <c r="H291" s="106" t="str">
        <f>"＆S6(1)≠"&amp;($K291)</f>
        <v>＆S6(1)≠14</v>
      </c>
      <c r="I291" s="108" t="s">
        <v>169</v>
      </c>
      <c r="J291" s="116" t="s">
        <v>169</v>
      </c>
      <c r="K291">
        <f>K290</f>
        <v>14</v>
      </c>
    </row>
    <row r="292" spans="5:13">
      <c r="E292" s="118" t="str">
        <f>VLOOKUP(E294,$X$4:$Z$20,3,FALSE)</f>
        <v>商品O</v>
      </c>
      <c r="F292" s="104" t="s">
        <v>157</v>
      </c>
      <c r="G292" s="161" t="str">
        <f>"S5="&amp;($K292)</f>
        <v>S5=15</v>
      </c>
      <c r="H292" s="106" t="str">
        <f>"＆S6(1)="&amp;($K292)</f>
        <v>＆S6(1)=15</v>
      </c>
      <c r="I292" s="106" t="str">
        <f>"＆S6(3)="&amp;($K292)</f>
        <v>＆S6(3)=15</v>
      </c>
      <c r="J292" s="115" t="str">
        <f>"＆SQ6の"&amp;$K292&amp;"=7-9"</f>
        <v>＆SQ6の15=7-9</v>
      </c>
      <c r="K292" s="119">
        <f>E294</f>
        <v>15</v>
      </c>
      <c r="L292" t="s">
        <v>391</v>
      </c>
      <c r="M292" t="str">
        <f t="shared" ref="M292" si="85">"Q6("&amp;E294&amp;"）"</f>
        <v>Q6(15）</v>
      </c>
    </row>
    <row r="293" spans="5:13">
      <c r="E293" s="109"/>
      <c r="F293" s="104" t="s">
        <v>205</v>
      </c>
      <c r="G293" s="161" t="str">
        <f t="shared" ref="G293:G295" si="86">"S5="&amp;($K293)</f>
        <v>S5=15</v>
      </c>
      <c r="H293" s="106" t="str">
        <f>"＆S6(1)="&amp;($K293)</f>
        <v>＆S6(1)=15</v>
      </c>
      <c r="I293" s="106" t="str">
        <f>"＆S6(3)="&amp;($K293)</f>
        <v>＆S6(3)=15</v>
      </c>
      <c r="J293" s="115" t="str">
        <f>"＆SQ6の"&amp;$K293&amp;"=1-6,10-11"</f>
        <v>＆SQ6の15=1-6,10-11</v>
      </c>
      <c r="K293">
        <f>K292</f>
        <v>15</v>
      </c>
    </row>
    <row r="294" spans="5:13">
      <c r="E294" s="109">
        <v>15</v>
      </c>
      <c r="F294" s="104" t="s">
        <v>206</v>
      </c>
      <c r="G294" s="161" t="str">
        <f t="shared" si="86"/>
        <v>S5=15</v>
      </c>
      <c r="H294" s="106" t="str">
        <f>"＆S6(1)="&amp;($K294)</f>
        <v>＆S6(1)=15</v>
      </c>
      <c r="I294" s="106" t="str">
        <f>"＆S6(3)≠"&amp;($K294)</f>
        <v>＆S6(3)≠15</v>
      </c>
      <c r="J294" s="116" t="s">
        <v>169</v>
      </c>
      <c r="K294">
        <f>K293</f>
        <v>15</v>
      </c>
    </row>
    <row r="295" spans="5:13">
      <c r="E295" s="109"/>
      <c r="F295" s="104" t="s">
        <v>207</v>
      </c>
      <c r="G295" s="161" t="str">
        <f t="shared" si="86"/>
        <v>S5=15</v>
      </c>
      <c r="H295" s="106" t="str">
        <f>"＆S6(1)≠"&amp;($K295)</f>
        <v>＆S6(1)≠15</v>
      </c>
      <c r="I295" s="108" t="s">
        <v>169</v>
      </c>
      <c r="J295" s="116" t="s">
        <v>169</v>
      </c>
      <c r="K295">
        <f>K294</f>
        <v>15</v>
      </c>
    </row>
    <row r="296" spans="5:13">
      <c r="E296" s="118" t="str">
        <f>VLOOKUP(E298,$X$4:$Z$20,3,FALSE)</f>
        <v>商品P</v>
      </c>
      <c r="F296" s="104" t="s">
        <v>157</v>
      </c>
      <c r="G296" s="161" t="str">
        <f>"S5="&amp;($K296)</f>
        <v>S5=16</v>
      </c>
      <c r="H296" s="106" t="str">
        <f>"＆S6(1)="&amp;($K296)</f>
        <v>＆S6(1)=16</v>
      </c>
      <c r="I296" s="106" t="str">
        <f>"＆S6(3)="&amp;($K296)</f>
        <v>＆S6(3)=16</v>
      </c>
      <c r="J296" s="115" t="str">
        <f>"＆SQ6の"&amp;$K296&amp;"=7-9"</f>
        <v>＆SQ6の16=7-9</v>
      </c>
      <c r="K296" s="119">
        <f>E298</f>
        <v>16</v>
      </c>
      <c r="L296" t="s">
        <v>391</v>
      </c>
      <c r="M296" t="str">
        <f t="shared" ref="M296" si="87">"Q6("&amp;E298&amp;"）"</f>
        <v>Q6(16）</v>
      </c>
    </row>
    <row r="297" spans="5:13">
      <c r="E297" s="109"/>
      <c r="F297" s="104" t="s">
        <v>205</v>
      </c>
      <c r="G297" s="161" t="str">
        <f t="shared" ref="G297:G299" si="88">"S5="&amp;($K297)</f>
        <v>S5=16</v>
      </c>
      <c r="H297" s="106" t="str">
        <f>"＆S6(1)="&amp;($K297)</f>
        <v>＆S6(1)=16</v>
      </c>
      <c r="I297" s="106" t="str">
        <f>"＆S6(3)="&amp;($K297)</f>
        <v>＆S6(3)=16</v>
      </c>
      <c r="J297" s="115" t="str">
        <f>"＆SQ6の"&amp;$K297&amp;"=1-6,10-11"</f>
        <v>＆SQ6の16=1-6,10-11</v>
      </c>
      <c r="K297">
        <f>K296</f>
        <v>16</v>
      </c>
    </row>
    <row r="298" spans="5:13">
      <c r="E298" s="109">
        <v>16</v>
      </c>
      <c r="F298" s="104" t="s">
        <v>206</v>
      </c>
      <c r="G298" s="161" t="str">
        <f t="shared" si="88"/>
        <v>S5=16</v>
      </c>
      <c r="H298" s="106" t="str">
        <f>"＆S6(1)="&amp;($K298)</f>
        <v>＆S6(1)=16</v>
      </c>
      <c r="I298" s="106" t="str">
        <f>"＆S6(3)≠"&amp;($K298)</f>
        <v>＆S6(3)≠16</v>
      </c>
      <c r="J298" s="116" t="s">
        <v>169</v>
      </c>
      <c r="K298">
        <f>K297</f>
        <v>16</v>
      </c>
    </row>
    <row r="299" spans="5:13">
      <c r="E299" s="109"/>
      <c r="F299" s="104" t="s">
        <v>207</v>
      </c>
      <c r="G299" s="161" t="str">
        <f t="shared" si="88"/>
        <v>S5=16</v>
      </c>
      <c r="H299" s="106" t="str">
        <f>"＆S6(1)≠"&amp;($K299)</f>
        <v>＆S6(1)≠16</v>
      </c>
      <c r="I299" s="108" t="s">
        <v>169</v>
      </c>
      <c r="J299" s="116" t="s">
        <v>169</v>
      </c>
      <c r="K299">
        <f>K298</f>
        <v>16</v>
      </c>
    </row>
    <row r="300" spans="5:13">
      <c r="E300" s="118" t="str">
        <f>VLOOKUP(E302,$X$4:$Z$20,3,FALSE)</f>
        <v>商品Q</v>
      </c>
      <c r="F300" s="104" t="s">
        <v>157</v>
      </c>
      <c r="G300" s="161" t="str">
        <f>"S5="&amp;($K300)</f>
        <v>S5=17</v>
      </c>
      <c r="H300" s="106" t="str">
        <f>"＆S6(1)="&amp;($K300)</f>
        <v>＆S6(1)=17</v>
      </c>
      <c r="I300" s="106" t="str">
        <f>"＆S6(3)="&amp;($K300)</f>
        <v>＆S6(3)=17</v>
      </c>
      <c r="J300" s="115" t="str">
        <f>"＆SQ6の"&amp;$K300&amp;"=7-9"</f>
        <v>＆SQ6の17=7-9</v>
      </c>
      <c r="K300" s="119">
        <f>E302</f>
        <v>17</v>
      </c>
      <c r="L300" t="s">
        <v>391</v>
      </c>
      <c r="M300" t="str">
        <f t="shared" ref="M300" si="89">"Q6("&amp;E302&amp;"）"</f>
        <v>Q6(17）</v>
      </c>
    </row>
    <row r="301" spans="5:13">
      <c r="E301" s="109"/>
      <c r="F301" s="104" t="s">
        <v>205</v>
      </c>
      <c r="G301" s="161" t="str">
        <f t="shared" ref="G301:G303" si="90">"S5="&amp;($K301)</f>
        <v>S5=17</v>
      </c>
      <c r="H301" s="106" t="str">
        <f>"＆S6(1)="&amp;($K301)</f>
        <v>＆S6(1)=17</v>
      </c>
      <c r="I301" s="106" t="str">
        <f>"＆S6(3)="&amp;($K301)</f>
        <v>＆S6(3)=17</v>
      </c>
      <c r="J301" s="115" t="str">
        <f>"＆SQ6の"&amp;$K301&amp;"=1-6,10-11"</f>
        <v>＆SQ6の17=1-6,10-11</v>
      </c>
      <c r="K301">
        <f>K300</f>
        <v>17</v>
      </c>
    </row>
    <row r="302" spans="5:13">
      <c r="E302" s="109">
        <v>17</v>
      </c>
      <c r="F302" s="104" t="s">
        <v>206</v>
      </c>
      <c r="G302" s="161" t="str">
        <f t="shared" si="90"/>
        <v>S5=17</v>
      </c>
      <c r="H302" s="106" t="str">
        <f>"＆S6(1)="&amp;($K302)</f>
        <v>＆S6(1)=17</v>
      </c>
      <c r="I302" s="106" t="str">
        <f>"＆S6(3)≠"&amp;($K302)</f>
        <v>＆S6(3)≠17</v>
      </c>
      <c r="J302" s="116" t="s">
        <v>169</v>
      </c>
      <c r="K302">
        <f>K301</f>
        <v>17</v>
      </c>
    </row>
    <row r="303" spans="5:13">
      <c r="E303" s="110"/>
      <c r="F303" s="104" t="s">
        <v>207</v>
      </c>
      <c r="G303" s="161" t="str">
        <f t="shared" si="90"/>
        <v>S5=17</v>
      </c>
      <c r="H303" s="106" t="str">
        <f>"＆S6(1)≠"&amp;($K303)</f>
        <v>＆S6(1)≠17</v>
      </c>
      <c r="I303" s="108" t="s">
        <v>169</v>
      </c>
      <c r="J303" s="116" t="s">
        <v>169</v>
      </c>
      <c r="K303">
        <f>K302</f>
        <v>17</v>
      </c>
    </row>
    <row r="305" spans="3:8">
      <c r="D305" t="s">
        <v>394</v>
      </c>
    </row>
    <row r="306" spans="3:8">
      <c r="C306">
        <v>1</v>
      </c>
      <c r="D306">
        <v>1</v>
      </c>
      <c r="E306" s="67" t="s">
        <v>398</v>
      </c>
      <c r="F306" t="str">
        <f>"S6(1)="&amp;(C306)&amp;"＆S6(2)≠"&amp;(C306)</f>
        <v>S6(1)=1＆S6(2)≠1</v>
      </c>
      <c r="G306" t="s">
        <v>353</v>
      </c>
      <c r="H306" s="162" t="str">
        <f>"Q5（"&amp;$D306&amp;"）"</f>
        <v>Q5（1）</v>
      </c>
    </row>
    <row r="307" spans="3:8">
      <c r="C307">
        <v>2</v>
      </c>
      <c r="D307">
        <v>2</v>
      </c>
      <c r="E307" s="67" t="s">
        <v>399</v>
      </c>
      <c r="F307" t="str">
        <f>"S6(1)="&amp;(C307)&amp;"＆S6(2)≠"&amp;(C307)</f>
        <v>S6(1)=2＆S6(2)≠2</v>
      </c>
      <c r="G307" t="s">
        <v>353</v>
      </c>
      <c r="H307" s="162" t="str">
        <f t="shared" ref="H307:H322" si="91">"Q5（"&amp;$D307&amp;"）"</f>
        <v>Q5（2）</v>
      </c>
    </row>
    <row r="308" spans="3:8">
      <c r="C308">
        <v>3</v>
      </c>
      <c r="D308">
        <v>3</v>
      </c>
      <c r="E308" s="132" t="s">
        <v>400</v>
      </c>
      <c r="F308" t="str">
        <f>"S6(1)="&amp;(C308)&amp;"＆S6(2)≠"&amp;(C308)</f>
        <v>S6(1)=3＆S6(2)≠3</v>
      </c>
      <c r="G308" t="s">
        <v>353</v>
      </c>
      <c r="H308" s="162" t="str">
        <f t="shared" si="91"/>
        <v>Q5（3）</v>
      </c>
    </row>
    <row r="309" spans="3:8">
      <c r="C309">
        <v>4</v>
      </c>
      <c r="D309">
        <v>4</v>
      </c>
      <c r="E309" s="132" t="s">
        <v>401</v>
      </c>
      <c r="F309" t="str">
        <f t="shared" ref="F309:F322" si="92">"S6(1)="&amp;(C309)&amp;"＆S6(2)≠"&amp;(C309)</f>
        <v>S6(1)=4＆S6(2)≠4</v>
      </c>
      <c r="G309" t="s">
        <v>353</v>
      </c>
      <c r="H309" s="162" t="str">
        <f t="shared" si="91"/>
        <v>Q5（4）</v>
      </c>
    </row>
    <row r="310" spans="3:8">
      <c r="C310">
        <v>5</v>
      </c>
      <c r="D310">
        <v>5</v>
      </c>
      <c r="E310" s="67" t="s">
        <v>402</v>
      </c>
      <c r="F310" t="str">
        <f t="shared" si="92"/>
        <v>S6(1)=5＆S6(2)≠5</v>
      </c>
      <c r="G310" t="s">
        <v>353</v>
      </c>
      <c r="H310" s="162" t="str">
        <f t="shared" si="91"/>
        <v>Q5（5）</v>
      </c>
    </row>
    <row r="311" spans="3:8">
      <c r="C311">
        <v>6</v>
      </c>
      <c r="D311">
        <v>6</v>
      </c>
      <c r="E311" s="67" t="s">
        <v>403</v>
      </c>
      <c r="F311" t="str">
        <f t="shared" si="92"/>
        <v>S6(1)=6＆S6(2)≠6</v>
      </c>
      <c r="G311" t="s">
        <v>353</v>
      </c>
      <c r="H311" s="162" t="str">
        <f t="shared" si="91"/>
        <v>Q5（6）</v>
      </c>
    </row>
    <row r="312" spans="3:8">
      <c r="C312">
        <v>7</v>
      </c>
      <c r="D312">
        <v>7</v>
      </c>
      <c r="E312" s="67" t="s">
        <v>404</v>
      </c>
      <c r="F312" t="str">
        <f t="shared" si="92"/>
        <v>S6(1)=7＆S6(2)≠7</v>
      </c>
      <c r="G312" t="s">
        <v>353</v>
      </c>
      <c r="H312" s="162" t="str">
        <f t="shared" si="91"/>
        <v>Q5（7）</v>
      </c>
    </row>
    <row r="313" spans="3:8">
      <c r="C313">
        <v>8</v>
      </c>
      <c r="D313">
        <v>8</v>
      </c>
      <c r="E313" s="67" t="s">
        <v>405</v>
      </c>
      <c r="F313" t="str">
        <f t="shared" si="92"/>
        <v>S6(1)=8＆S6(2)≠8</v>
      </c>
      <c r="G313" t="s">
        <v>353</v>
      </c>
      <c r="H313" s="162" t="str">
        <f t="shared" si="91"/>
        <v>Q5（8）</v>
      </c>
    </row>
    <row r="314" spans="3:8">
      <c r="C314">
        <v>9</v>
      </c>
      <c r="D314">
        <v>9</v>
      </c>
      <c r="E314" s="67" t="s">
        <v>406</v>
      </c>
      <c r="F314" t="str">
        <f t="shared" si="92"/>
        <v>S6(1)=9＆S6(2)≠9</v>
      </c>
      <c r="G314" t="s">
        <v>353</v>
      </c>
      <c r="H314" s="162" t="str">
        <f t="shared" si="91"/>
        <v>Q5（9）</v>
      </c>
    </row>
    <row r="315" spans="3:8">
      <c r="C315">
        <v>10</v>
      </c>
      <c r="D315">
        <v>10</v>
      </c>
      <c r="E315" s="67" t="s">
        <v>407</v>
      </c>
      <c r="F315" t="str">
        <f t="shared" si="92"/>
        <v>S6(1)=10＆S6(2)≠10</v>
      </c>
      <c r="G315" t="s">
        <v>353</v>
      </c>
      <c r="H315" s="162" t="str">
        <f t="shared" si="91"/>
        <v>Q5（10）</v>
      </c>
    </row>
    <row r="316" spans="3:8">
      <c r="C316">
        <v>11</v>
      </c>
      <c r="D316">
        <v>11</v>
      </c>
      <c r="E316" s="67" t="s">
        <v>408</v>
      </c>
      <c r="F316" t="str">
        <f t="shared" si="92"/>
        <v>S6(1)=11＆S6(2)≠11</v>
      </c>
      <c r="G316" t="s">
        <v>353</v>
      </c>
      <c r="H316" s="162" t="str">
        <f t="shared" si="91"/>
        <v>Q5（11）</v>
      </c>
    </row>
    <row r="317" spans="3:8">
      <c r="C317">
        <v>12</v>
      </c>
      <c r="D317">
        <v>12</v>
      </c>
      <c r="E317" s="67" t="s">
        <v>409</v>
      </c>
      <c r="F317" t="str">
        <f t="shared" si="92"/>
        <v>S6(1)=12＆S6(2)≠12</v>
      </c>
      <c r="G317" t="s">
        <v>353</v>
      </c>
      <c r="H317" s="162" t="str">
        <f t="shared" si="91"/>
        <v>Q5（12）</v>
      </c>
    </row>
    <row r="318" spans="3:8">
      <c r="C318">
        <v>13</v>
      </c>
      <c r="D318">
        <v>13</v>
      </c>
      <c r="E318" s="67" t="s">
        <v>410</v>
      </c>
      <c r="F318" t="str">
        <f t="shared" si="92"/>
        <v>S6(1)=13＆S6(2)≠13</v>
      </c>
      <c r="G318" t="s">
        <v>353</v>
      </c>
      <c r="H318" s="162" t="str">
        <f t="shared" si="91"/>
        <v>Q5（13）</v>
      </c>
    </row>
    <row r="319" spans="3:8">
      <c r="C319">
        <v>14</v>
      </c>
      <c r="D319">
        <v>14</v>
      </c>
      <c r="E319" s="67" t="s">
        <v>411</v>
      </c>
      <c r="F319" t="str">
        <f t="shared" si="92"/>
        <v>S6(1)=14＆S6(2)≠14</v>
      </c>
      <c r="G319" t="s">
        <v>353</v>
      </c>
      <c r="H319" s="162" t="str">
        <f t="shared" si="91"/>
        <v>Q5（14）</v>
      </c>
    </row>
    <row r="320" spans="3:8">
      <c r="C320">
        <v>15</v>
      </c>
      <c r="D320">
        <v>15</v>
      </c>
      <c r="E320" s="67" t="s">
        <v>412</v>
      </c>
      <c r="F320" t="str">
        <f t="shared" si="92"/>
        <v>S6(1)=15＆S6(2)≠15</v>
      </c>
      <c r="G320" t="s">
        <v>353</v>
      </c>
      <c r="H320" s="162" t="str">
        <f t="shared" si="91"/>
        <v>Q5（15）</v>
      </c>
    </row>
    <row r="321" spans="3:8">
      <c r="C321">
        <v>16</v>
      </c>
      <c r="D321">
        <v>16</v>
      </c>
      <c r="E321" s="67" t="s">
        <v>413</v>
      </c>
      <c r="F321" t="str">
        <f t="shared" si="92"/>
        <v>S6(1)=16＆S6(2)≠16</v>
      </c>
      <c r="G321" t="s">
        <v>353</v>
      </c>
      <c r="H321" s="162" t="str">
        <f t="shared" si="91"/>
        <v>Q5（16）</v>
      </c>
    </row>
    <row r="322" spans="3:8">
      <c r="C322">
        <v>17</v>
      </c>
      <c r="D322">
        <v>17</v>
      </c>
      <c r="E322" s="67" t="s">
        <v>414</v>
      </c>
      <c r="F322" t="str">
        <f t="shared" si="92"/>
        <v>S6(1)=17＆S6(2)≠17</v>
      </c>
      <c r="G322" t="s">
        <v>353</v>
      </c>
      <c r="H322" s="162" t="str">
        <f t="shared" si="91"/>
        <v>Q5（17）</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SCR_調査票</vt:lpstr>
      <vt:lpstr>本調査_調査票</vt:lpstr>
      <vt:lpstr>①集計軸基本案1</vt:lpstr>
      <vt:lpstr>②集計軸5セグ案</vt:lpstr>
      <vt:lpstr>③個別集計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菊嶋 鉄之助</dc:creator>
  <cp:lastModifiedBy>山本 一貴</cp:lastModifiedBy>
  <dcterms:created xsi:type="dcterms:W3CDTF">2023-11-24T02:11:17Z</dcterms:created>
  <dcterms:modified xsi:type="dcterms:W3CDTF">2025-05-27T22:14:32Z</dcterms:modified>
</cp:coreProperties>
</file>